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55" windowWidth="17895" windowHeight="11190"/>
  </bookViews>
  <sheets>
    <sheet name="Документ" sheetId="2" r:id="rId1"/>
  </sheets>
  <definedNames>
    <definedName name="_xlnm.Print_Titles" localSheetId="0">Документ!$14:$14</definedName>
  </definedNames>
  <calcPr calcId="145621"/>
</workbook>
</file>

<file path=xl/calcChain.xml><?xml version="1.0" encoding="utf-8"?>
<calcChain xmlns="http://schemas.openxmlformats.org/spreadsheetml/2006/main">
  <c r="J59" i="2" l="1"/>
  <c r="J58" i="2" s="1"/>
  <c r="J106" i="2"/>
  <c r="J105" i="2" s="1"/>
  <c r="J115" i="2"/>
  <c r="J114" i="2" s="1"/>
  <c r="J113" i="2" s="1"/>
  <c r="J37" i="2"/>
  <c r="J38" i="2"/>
  <c r="J111" i="2"/>
  <c r="J110" i="2" s="1"/>
  <c r="J101" i="2"/>
  <c r="J98" i="2"/>
  <c r="J97" i="2" s="1"/>
  <c r="J82" i="2"/>
  <c r="J81" i="2" s="1"/>
  <c r="J72" i="2"/>
  <c r="J67" i="2"/>
  <c r="J66" i="2" s="1"/>
  <c r="J48" i="2"/>
  <c r="J47" i="2" s="1"/>
  <c r="J44" i="2"/>
  <c r="J43" i="2" s="1"/>
  <c r="J28" i="2"/>
  <c r="J27" i="2" s="1"/>
  <c r="J22" i="2"/>
  <c r="J21" i="2" s="1"/>
  <c r="J95" i="2"/>
  <c r="J94" i="2" s="1"/>
  <c r="J79" i="2"/>
  <c r="J78" i="2" s="1"/>
  <c r="J75" i="2"/>
  <c r="J70" i="2"/>
  <c r="J69" i="2" s="1"/>
  <c r="J64" i="2"/>
  <c r="J63" i="2" s="1"/>
  <c r="J54" i="2"/>
  <c r="J53" i="2" s="1"/>
  <c r="J126" i="2"/>
  <c r="J125" i="2" s="1"/>
  <c r="J120" i="2"/>
  <c r="J119" i="2" s="1"/>
  <c r="J86" i="2"/>
  <c r="J85" i="2" s="1"/>
  <c r="J90" i="2"/>
  <c r="J89" i="2" s="1"/>
  <c r="J33" i="2"/>
  <c r="J32" i="2" s="1"/>
  <c r="J131" i="2"/>
  <c r="J129" i="2" s="1"/>
  <c r="J128" i="2" s="1"/>
  <c r="J123" i="2"/>
  <c r="J122" i="2" s="1"/>
  <c r="J17" i="2"/>
  <c r="J16" i="2" s="1"/>
  <c r="J15" i="2" s="1"/>
  <c r="J41" i="2"/>
  <c r="J40" i="2" s="1"/>
  <c r="J104" i="2" l="1"/>
  <c r="J84" i="2"/>
  <c r="J93" i="2"/>
  <c r="J46" i="2"/>
  <c r="J57" i="2"/>
  <c r="J36" i="2"/>
  <c r="J35" i="2" s="1"/>
  <c r="J20" i="2" s="1"/>
  <c r="J77" i="2"/>
  <c r="J118" i="2"/>
  <c r="J39" i="2"/>
  <c r="J135" i="2" l="1"/>
</calcChain>
</file>

<file path=xl/sharedStrings.xml><?xml version="1.0" encoding="utf-8"?>
<sst xmlns="http://schemas.openxmlformats.org/spreadsheetml/2006/main" count="477" uniqueCount="261">
  <si>
    <t>Наименование</t>
  </si>
  <si>
    <t>дополнительный код</t>
  </si>
  <si>
    <t>Документ, учреждение</t>
  </si>
  <si>
    <t>Ц.ст.</t>
  </si>
  <si>
    <t>Расх.</t>
  </si>
  <si>
    <t/>
  </si>
  <si>
    <t>Сумма на 2021 год</t>
  </si>
  <si>
    <t xml:space="preserve">  Муниципальная программа "Капитальный ремонт муниципальных жилых помещений Юрьевецкого городского поселения"</t>
  </si>
  <si>
    <t>000</t>
  </si>
  <si>
    <t>0100000000</t>
  </si>
  <si>
    <t xml:space="preserve">    Подпрограмма "Капитальный ремонт муниципальных жилых помещений"</t>
  </si>
  <si>
    <t>0110000000</t>
  </si>
  <si>
    <t xml:space="preserve">      Основное мероприятие "Капитальный ремонт муниципальных жилых помещений"</t>
  </si>
  <si>
    <t>0110100000</t>
  </si>
  <si>
    <t>500</t>
  </si>
  <si>
    <t>0110140060</t>
  </si>
  <si>
    <t>200</t>
  </si>
  <si>
    <t xml:space="preserve">  Муниципальная программа "Обеспечение доступным и комфортным жильем, объектами инженерной инфраструктуры и жилищно-коммунальными услугами в Юрьевецком городском поселении"</t>
  </si>
  <si>
    <t>0200000000</t>
  </si>
  <si>
    <t xml:space="preserve">    Подпрограмма "Обеспечение жильем и жилищными услугами граждан в Юрьевецком городском поселении"</t>
  </si>
  <si>
    <t>0210000000</t>
  </si>
  <si>
    <t xml:space="preserve">      Основное мероприятие "Обеспечение жильем и жилищными услугами граждан"</t>
  </si>
  <si>
    <t>0210100000</t>
  </si>
  <si>
    <t xml:space="preserve">    Подпрограмма "Обеспечение коммунальными услугами граждан в Юрьевецком городском поселении"</t>
  </si>
  <si>
    <t>0220000000</t>
  </si>
  <si>
    <t xml:space="preserve">      Основное мероприятие "Обеспечение коммунальными услугами граждан"</t>
  </si>
  <si>
    <t>0220100000</t>
  </si>
  <si>
    <t>0220130650</t>
  </si>
  <si>
    <t xml:space="preserve">    Подпрограмма "Чистая вода"</t>
  </si>
  <si>
    <t>0250000000</t>
  </si>
  <si>
    <t xml:space="preserve">      Основное мероприятие "Модернизация систем водоснабжения, водоотведения и очистки сточных вод"</t>
  </si>
  <si>
    <t>0250100000</t>
  </si>
  <si>
    <t>0250120660</t>
  </si>
  <si>
    <t xml:space="preserve">  Муниципальная программа "Управление муниципальной собственностью Юрьевецкого городского поселения"</t>
  </si>
  <si>
    <t>0300000000</t>
  </si>
  <si>
    <t xml:space="preserve">    Подпрограмма "Обеспечение приватизации и проведение предпродажной подготовки объектов приватизации"</t>
  </si>
  <si>
    <t>0310000000</t>
  </si>
  <si>
    <t xml:space="preserve">      Основное мероприятие "Приватизация и предпродажная подготовка объектов приватизации</t>
  </si>
  <si>
    <t>0310100000</t>
  </si>
  <si>
    <t xml:space="preserve">    Подпрограмма "Мероприятия по землеустройству и землепользованию"</t>
  </si>
  <si>
    <t>0320000000</t>
  </si>
  <si>
    <t xml:space="preserve">      Основное мероприятие "Определение границ земельных участков"</t>
  </si>
  <si>
    <t>0320100000</t>
  </si>
  <si>
    <t xml:space="preserve">  Муниципальная программа "Содержание и ремонт автомобильных дорог общего пользования, обеспечение безопасности дорожного движения в Юрьевецком городском поселении"</t>
  </si>
  <si>
    <t>0400000000</t>
  </si>
  <si>
    <t xml:space="preserve">    Подпрограмма "Содержание и ремонт автомобильных дорог общего пользования в Юрьевецком городском поселении"</t>
  </si>
  <si>
    <t>0410000000</t>
  </si>
  <si>
    <t xml:space="preserve">      Основное мероприятие "Содержание автомобильных дорог общего пользования"</t>
  </si>
  <si>
    <t>0410100000</t>
  </si>
  <si>
    <t>0410120110</t>
  </si>
  <si>
    <t>0410120500</t>
  </si>
  <si>
    <t>04101S0510</t>
  </si>
  <si>
    <t xml:space="preserve">  Муниципальная программа "Благоустройство и санитарное содержание территории Юрьевецкого городского поселения"</t>
  </si>
  <si>
    <t>0500000000</t>
  </si>
  <si>
    <t xml:space="preserve">      Основное мероприятие "Выполнение мероприятий на сетях уличного освещения"</t>
  </si>
  <si>
    <t xml:space="preserve">    Подпрограмма "Санитарное содержание территории Юрьевецкого городского поселения"</t>
  </si>
  <si>
    <t>0520000000</t>
  </si>
  <si>
    <t xml:space="preserve">      Основное мероприятие "Выполнение мероприятий по санитарному содержанию территории"</t>
  </si>
  <si>
    <t>0520100000</t>
  </si>
  <si>
    <t xml:space="preserve">    Подпрограмма "Содержание и обустройство мест массового отдыха населения на территории Юрьевецкого городского поселения"</t>
  </si>
  <si>
    <t>0530000000</t>
  </si>
  <si>
    <t xml:space="preserve">      Основное мероприятие "Мероприятия по содержанию и обустройству мест массового отдыха населения"</t>
  </si>
  <si>
    <t>0530100000</t>
  </si>
  <si>
    <t xml:space="preserve">    Подпрограмма "Содержание мест погребения на территории Юрьевецкого городского поселения"</t>
  </si>
  <si>
    <t>0540000000</t>
  </si>
  <si>
    <t xml:space="preserve">      Основное мероприятие "Содержание мест погребения"</t>
  </si>
  <si>
    <t>0540100000</t>
  </si>
  <si>
    <t xml:space="preserve">    Подпрограмма "Озеленение территории Юрьевецкого городского поселения"</t>
  </si>
  <si>
    <t>0550000000</t>
  </si>
  <si>
    <t xml:space="preserve">      Основное мероприятие "Мероприятия по озеленению территории"</t>
  </si>
  <si>
    <t>0550100000</t>
  </si>
  <si>
    <t xml:space="preserve">    Подпрограмма "Формирование современной городской среды"</t>
  </si>
  <si>
    <t>0560000000</t>
  </si>
  <si>
    <t xml:space="preserve">      Основное мероприятие "Региональный проект "Создание комфортной городской среды""</t>
  </si>
  <si>
    <t>056F200000</t>
  </si>
  <si>
    <t xml:space="preserve">  Муниципальная программа "Организация и осуществление мероприятий по работе с детьми и молодежью в Юрьевецком городском поселении"</t>
  </si>
  <si>
    <t>0600000000</t>
  </si>
  <si>
    <t xml:space="preserve">    Подпрограмма "Проведение общегородских молодежных мероприятий"</t>
  </si>
  <si>
    <t>0640000000</t>
  </si>
  <si>
    <t xml:space="preserve">      Основное мероприятие "Проведение общегородских молодежных мероприятий"</t>
  </si>
  <si>
    <t>0640100000</t>
  </si>
  <si>
    <t xml:space="preserve">  Муниципальная программа "Развитие физической культуры и спорта в Юрьевецком городском поселении"</t>
  </si>
  <si>
    <t>0700000000</t>
  </si>
  <si>
    <t xml:space="preserve">    Подпрограмма "Организация проведения массовых физкультурно-оздоровительных и спортивных мероприятий для населения города"</t>
  </si>
  <si>
    <t>0720000000</t>
  </si>
  <si>
    <t xml:space="preserve">      Основное мероприятие "Организация проведения массовых физкультурно-оздоровительных и спортивных мероприятий для населения города"</t>
  </si>
  <si>
    <t>0720100000</t>
  </si>
  <si>
    <t>300</t>
  </si>
  <si>
    <t xml:space="preserve">  Муниципальная программа "Поддержка культуры и сохранение культурного наследия в Юрьевецком городском поселении"</t>
  </si>
  <si>
    <t>0800000000</t>
  </si>
  <si>
    <t xml:space="preserve">    Подпрограмма "Организация досуга и обеспечение населения услугами учреждения культуры"</t>
  </si>
  <si>
    <t>0810000000</t>
  </si>
  <si>
    <t xml:space="preserve">      Основное мероприятие "Организация досуга и обеспечение населения услугами учреждения культуры"</t>
  </si>
  <si>
    <t>0810100000</t>
  </si>
  <si>
    <t xml:space="preserve">    Подпрограмма "Организация библиотечного обслуживания населения"</t>
  </si>
  <si>
    <t>0820000000</t>
  </si>
  <si>
    <t xml:space="preserve">      Основное мероприятие "Организация библиотечного обслуживания населения"</t>
  </si>
  <si>
    <t>0820100000</t>
  </si>
  <si>
    <t xml:space="preserve">    Подпрограмма "Доведение средней заработной платы работникам учреждения до средней заработной платы в Ивановской области"</t>
  </si>
  <si>
    <t>0830000000</t>
  </si>
  <si>
    <t>0830080340</t>
  </si>
  <si>
    <t>08300S0340</t>
  </si>
  <si>
    <t xml:space="preserve">  Муниципальная программа "Защита населения и территории от чрезвычайных ситуаций природного и техногенного характера, гражданская оборона в Юрьевецком городском поселении"</t>
  </si>
  <si>
    <t>0900000000</t>
  </si>
  <si>
    <t xml:space="preserve">    Подпрограмма "Предупреждение и ликвидация последствий чрезвычайных ситуаций и стихийных бедствий природного и техногенного характера"</t>
  </si>
  <si>
    <t>0910000000</t>
  </si>
  <si>
    <t xml:space="preserve">      Основное мероприятие "Мероприятия по предупреждению и ликвидации чрезвычайных ситуаций"</t>
  </si>
  <si>
    <t>0910100000</t>
  </si>
  <si>
    <t>0910120520</t>
  </si>
  <si>
    <t xml:space="preserve">    Подпрограмма "Обеспечение безопасности людей на водных объектах, охрана их жизни и здоровья"</t>
  </si>
  <si>
    <t>0940000000</t>
  </si>
  <si>
    <t xml:space="preserve">      Основное мероприятие "Мероприятия по обеспечению безопасности людей на водных объектах, охране их жизни и здоровья"</t>
  </si>
  <si>
    <t>0940100000</t>
  </si>
  <si>
    <t>1100000000</t>
  </si>
  <si>
    <t xml:space="preserve">    Подпрограмма "Управление муниципальным долгом"</t>
  </si>
  <si>
    <t>1110000000</t>
  </si>
  <si>
    <t xml:space="preserve">      Основное мероприятие "Управление муниципальным долгом"</t>
  </si>
  <si>
    <t>1110100000</t>
  </si>
  <si>
    <t>1110120650</t>
  </si>
  <si>
    <t>700</t>
  </si>
  <si>
    <t>1120000000</t>
  </si>
  <si>
    <t xml:space="preserve">      Основное мероприятие "Расходование средств резервного фонда"</t>
  </si>
  <si>
    <t>1120100000</t>
  </si>
  <si>
    <t>1120120510</t>
  </si>
  <si>
    <t>800</t>
  </si>
  <si>
    <t xml:space="preserve">  Непрограммные направления деятельности представительных органов местного самоуправления</t>
  </si>
  <si>
    <t>3000000000</t>
  </si>
  <si>
    <t xml:space="preserve">    Функционирование представительных органов местного самоуправления Юрьевецкого городского поселения</t>
  </si>
  <si>
    <t>3020000000</t>
  </si>
  <si>
    <t>3020000050</t>
  </si>
  <si>
    <t>100</t>
  </si>
  <si>
    <t xml:space="preserve">  Непрограммные направления деятельности исполнительных органов местного самоуправления</t>
  </si>
  <si>
    <t>3100000000</t>
  </si>
  <si>
    <t xml:space="preserve">    Непрограммные направления деятельности исполнительных органов местного самоуправления Юрьевецкого городского поселения</t>
  </si>
  <si>
    <t>3190000000</t>
  </si>
  <si>
    <t>3190090040</t>
  </si>
  <si>
    <t>3190090140</t>
  </si>
  <si>
    <t>Всего расходов:</t>
  </si>
  <si>
    <t>Целевая статья</t>
  </si>
  <si>
    <t>Вид расхода</t>
  </si>
  <si>
    <t xml:space="preserve">к проекту решения Совета </t>
  </si>
  <si>
    <t>(рублей)</t>
  </si>
  <si>
    <t xml:space="preserve">        Выполнение капитального ремонта муниципальных жилых помещений (Закупка товаров, работ и услуг для обеспечения (государственных) муниципальных нужд)</t>
  </si>
  <si>
    <t xml:space="preserve">        Проведение текущего ремонта сетей водоснабжения, теплоснабжения Юрьевецкого городского поселения (Закупка товаров, работ и услуг для обеспечения государственных (муниципальных) нужд)</t>
  </si>
  <si>
    <t xml:space="preserve">        Иные межбюджетные трансферты бюджету муниципального района на проведение мероприятий по изготовление технической документации (технические планы, межевые планы), оценку объектов и оформление прав собственности на объекты, находящиеся в муниципальной собственности Юрьевецкого городского поселения (Межбюджетные трансферты)</t>
  </si>
  <si>
    <t xml:space="preserve">        Иные межбюджетные трансферты бюджету муниципального района на проведение работ по определению границ земельных участков на территории Юрьевецкого городского поселения (Межбюджетные трансферты)</t>
  </si>
  <si>
    <t xml:space="preserve">        Выполнение мероприятий по содержанию автомобильных дорог общего пользования (Закупка товаров, работ и услуг для обеспечения государственных (муниципальных) нужд)</t>
  </si>
  <si>
    <t xml:space="preserve">        Выполнение мероприятий по содержанию и ремонту автомобильных дорог общего пользования за счет средств Дорожного фонда администрации Юрьевецкого городского поселения (Закупка товаров, работ и услуг для обеспечения государственных (муниципальных) нужд)</t>
  </si>
  <si>
    <t xml:space="preserve">        Иные межбюджетные трансферты бюджету муниципального района на организацию мероприятий по вывозу стихийных навалов мусора с территории Юрьевецкого городского поселения (Межбюджетные трансферты)</t>
  </si>
  <si>
    <t xml:space="preserve">        Иные межбюджетные трансферты бюджету муниципального района на проведение работ по валке аварийных деревьев на территории Юрьевецкого городского поселения (Межбюджетные трансферты)</t>
  </si>
  <si>
    <t xml:space="preserve">        Иные межбюджетные трансферты бюджету муниципального района на содержание и ремонт элементов благоустройства (Межбюджетные трансферты)</t>
  </si>
  <si>
    <t xml:space="preserve">        Иные межбюджетные трансферты бюджету муниципального района на выполнение мероприятий по содержанию и обустройству мест массового отдыха населения Юрьевецкого городского поселения (Межбюджетные трансферты)</t>
  </si>
  <si>
    <t xml:space="preserve">        Иные межбюджетные трансферты бюджету муниципального района на выполнение мероприятий по содержанию зеленых зон Юрьевецкого городского поселения (Межбюджетные трансферты)</t>
  </si>
  <si>
    <t xml:space="preserve">        Иные межбюджетные трансферты бюджету Юрьевецкого муниципального района на проведение молодежных мероприятий на территории г.Юрьевец (Межбюджетные трансферты)</t>
  </si>
  <si>
    <t xml:space="preserve">        Иные межбюджетные трансферты бюджету муниципального района на создание условий для организации досуга и обеспечения жителей поселения услугами организаций культуры (Межбюджетные трансферты)</t>
  </si>
  <si>
    <t xml:space="preserve">        Иные межбюджетные трансферты бюджету муниципального района на организацию библиотечного обслуживания населения (Межбюджетные трансферты)</t>
  </si>
  <si>
    <t xml:space="preserve">        Оказание материальной поддержки гражданам, пострадавшим при чрезвычайных ситуациях (Социальное обеспечение и иные выплаты населению)</t>
  </si>
  <si>
    <t xml:space="preserve">        Иные межбюджетные трансферты бюджету Юрьевецкого муниципального района на обеспечение безопасности людей на водных объектах, охрана их жизни и здоровья на территории г.Юрьевец (Межбюджетные трансферты)</t>
  </si>
  <si>
    <t xml:space="preserve">        Своевременное обслуживание и погашение долговых обязательств (Обслуживание государственного (муниципального) долга)</t>
  </si>
  <si>
    <t xml:space="preserve">        Осуществление операций и функций по формированию и расходованию средств резервного фонда (Иные бюджетные ассигнования)</t>
  </si>
  <si>
    <t xml:space="preserve">        Обеспечение функций Совета Юрьевецкого городского поселения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</si>
  <si>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Исполнение судебных актов по искам к Юрьевецкому городскому поселению о возмещении вреда, причиненного незаконными действиями (бездействием) органов местного самоуправления Юрьевецкого городского поселения или их должностных лиц, в том числе в результате издания органами местного самоуправления Юрьевецкого городского поселения актов, не соответствующих закону или иному нормативному правовому акту, а так же судебных актов по иным искам о взыскании денежных средств за счет средств казны Юрьевецкого городского поселения (за исключением судебных актов о взыскании денежных средств в порядке субсидиарной ответственности главных распорядителей средств бюджета Юрьевецкого городского поселения), судебных актов о присуждении компенсации за нарушение права на исполнение судебного акта в разумный срок за счет средств бюджета Юрьевецкого городского поселения (Иные бюджетные ассигнования)</t>
  </si>
  <si>
    <t xml:space="preserve">        Прочие выплаты по обязательствам муниципального образования (Закупка товаров, работ и услуг для обеспечения государственных (муниципальных) нужд)</t>
  </si>
  <si>
    <t xml:space="preserve">  Муниципальная программа "Уличное освещение"</t>
  </si>
  <si>
    <t>1000000000</t>
  </si>
  <si>
    <t xml:space="preserve">    Подпрограмма "Содержание сетей уличного освещения на территории Юрьевецкого городского поселения"</t>
  </si>
  <si>
    <t>1020000000</t>
  </si>
  <si>
    <t>1020100000</t>
  </si>
  <si>
    <t xml:space="preserve">        Иные межбюджетные трансферты бюджету Юрьевецкого муниципального района на выполнение мероприятий по содержанию и ремонту сетей уличного освещения (Межбюджетные трансферты)</t>
  </si>
  <si>
    <t>Юрьевецкого городского поселения от    2021 №</t>
  </si>
  <si>
    <t>Приложение 4</t>
  </si>
  <si>
    <t>"О бюджете Юрьевецкого городского поселения на 2022 год</t>
  </si>
  <si>
    <t>и на плановый период 2023 и 2024 годов"</t>
  </si>
  <si>
    <t>Распределение бюджетных ассигнований по целевым статьям (муниципальным программам Юрьевецкого городского поселения направлениям деятельности органов местного самоуправления Юревецкого городского поселения), группам видов расходов классификации расходов бюджета Юрьевецкого городского поселения на 2022 год</t>
  </si>
  <si>
    <t>Сумма на 2022 год</t>
  </si>
  <si>
    <t>0910120030</t>
  </si>
  <si>
    <t xml:space="preserve">          Проведение мероприятий по предупреждению и ликвидации чрезвычайных ситуаций (Закупка товаров, работ и услуг для обеспечения государственных (муниципальных) нужд)</t>
  </si>
  <si>
    <t xml:space="preserve">   Проведение мероприятий по обеспечению первичных мер пожарной безопасности(Закупка товаров, работ и услуг для обеспечения государственных (муниципальных) нужд)</t>
  </si>
  <si>
    <t>0910120540</t>
  </si>
  <si>
    <t xml:space="preserve">   Выполнение мероприятий по оформлению документации на причальное сооружение: причальной набережной пристани "Юрьевец"(Закупка товаров, работ и услуг для обеспечения государственных (муниципальных) нужд)</t>
  </si>
  <si>
    <t>3190020780</t>
  </si>
  <si>
    <t xml:space="preserve">        Проведение мероприятий на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обеспечения государственных (муниципальных) нужд)</t>
  </si>
  <si>
    <t xml:space="preserve"> Перечисление на капитальный ремонт муниципального жилого фонда(Закупка товаров, работ и услуг для обеспечения (государственных) муниципальных нужд)</t>
  </si>
  <si>
    <t>0110120630</t>
  </si>
  <si>
    <t xml:space="preserve">   Оплата услуг сторонних организаций по предоставлению нанимателям муниципального жилья жилищных и коммунальных услуг(Закупка товаров, работ и услуг для обеспечения государственных (муниципальных) нужд)</t>
  </si>
  <si>
    <t>0210120010</t>
  </si>
  <si>
    <t xml:space="preserve">    Возмещение затрат нанимателям муниципального жилья, подлежащего капитальному ремонту, за съем жилья в целях безопасного их проживания(Социальное обеспечение и иные выплаты населению)</t>
  </si>
  <si>
    <t xml:space="preserve">  Разработка проектно-сметной документации для восстановления работоспособности несущих конструкций многоквартирного дома(Закупка товаров, работ и услуг для обеспечения государственных (муниципальных) нужд)</t>
  </si>
  <si>
    <t>31900S7700</t>
  </si>
  <si>
    <t xml:space="preserve">     Разработка (актуализация) схем водоснабжения, водоотведения, теплоснабжения в Юрьевецком городском поселении(Закупка товаров, работ и услуг для обеспечения государственных (муниципальных) нужд)</t>
  </si>
  <si>
    <t>0220120020</t>
  </si>
  <si>
    <t>0220120050</t>
  </si>
  <si>
    <t xml:space="preserve">        Предоставление субсидий юридическим лицам, индивидуальным предпринимателям, а также физическим лицам - производителям товаров, работ, услуг в целях возмещения части затрат в связи с оказанием услуг отдельным категориям граждан"(Иные бюджетные ассигнования)</t>
  </si>
  <si>
    <t xml:space="preserve">    Подпрограмма "Газификация Юрьевецкого городского поселения"</t>
  </si>
  <si>
    <t>0230000000</t>
  </si>
  <si>
    <t xml:space="preserve">      Основное мероприятие "Газификация"</t>
  </si>
  <si>
    <t>0230100000</t>
  </si>
  <si>
    <t>Разработка (корректировка) проектной документации и газификация населённых пунктов, объектов социальной инфраструктуры Ивановской области (Капитальные вложения в объекты государственной (муниципальной) собственности)</t>
  </si>
  <si>
    <t>02301S2990</t>
  </si>
  <si>
    <t>400</t>
  </si>
  <si>
    <t xml:space="preserve">  Реализация мероприятий по модернизации объектов коммунальной инфраструктуры (Закупка товаров, работ и услуг для обеспечения государственных (муниципальных) нужд)</t>
  </si>
  <si>
    <t>02501S6800</t>
  </si>
  <si>
    <t>Реализация проектов развития территорий муниципальных образований Ивановской области, основанных на местных инициативах (инициативных проектов) (Закупка товаров, работ и услуг для обеспечения государственных (муниципальных) нужд)</t>
  </si>
  <si>
    <t>056F2S5100</t>
  </si>
  <si>
    <t xml:space="preserve"> Выполнение мероприятий по содержанию и ремонту сетей уличного освещения(Закупка товаров, работ и услуг для обеспечения государственных (муниципальных) нужд)</t>
  </si>
  <si>
    <t>1020120170</t>
  </si>
  <si>
    <t>3190090050</t>
  </si>
  <si>
    <t xml:space="preserve">        Организация дополнительного пенсионного обеспечения отдельных категорий граждан Юрьевецкого городского поселения, в части доплат к пенсиям муниципальных служащих(Социальное обеспечение и иные выплаты населению)</t>
  </si>
  <si>
    <t>0710000000</t>
  </si>
  <si>
    <t>0710100000</t>
  </si>
  <si>
    <t>0710120380</t>
  </si>
  <si>
    <t>0710120390</t>
  </si>
  <si>
    <t xml:space="preserve">   Проведение мероприятий по обеспечению функционирования стадиона (ул. Герцена)(Закупка товаров, работ и услуг для обеспечения государственных (муниципальных) нужд)</t>
  </si>
  <si>
    <t xml:space="preserve"> Организация массовых физкультурно-оздоровительных и спортивных мероприятий для населения города(Закупка товаров, работ и услуг для обеспечения государственных (муниципальных) нужд)</t>
  </si>
  <si>
    <t>0720120400</t>
  </si>
  <si>
    <t xml:space="preserve"> Организация массовых физкультурно-оздоровительных и спортивных мероприятий для населения города(Социальное обеспечение и иные выплаты населению)</t>
  </si>
  <si>
    <t>03101М0440</t>
  </si>
  <si>
    <t>03201М0090</t>
  </si>
  <si>
    <t>09401М0760</t>
  </si>
  <si>
    <t>0420000000</t>
  </si>
  <si>
    <t>0420100000</t>
  </si>
  <si>
    <t>04201М0150</t>
  </si>
  <si>
    <t>04201М0140</t>
  </si>
  <si>
    <t>05201М0190</t>
  </si>
  <si>
    <t>05201М0210</t>
  </si>
  <si>
    <t>05201М0230</t>
  </si>
  <si>
    <t>05301М0240</t>
  </si>
  <si>
    <t>05501М0271</t>
  </si>
  <si>
    <t>05600М6400</t>
  </si>
  <si>
    <t xml:space="preserve">       Иные межбюджетные трансферты бюджету муниципального района на реализацию проектов благоустройства территорий Юрьевецкого городского поселения(Межбюджетные трансферты)</t>
  </si>
  <si>
    <t xml:space="preserve">  Иные межбюджетные трансферты бюджету муниципального района на реализацию программ формирования современной городской среды на территории г.Юрьевец(Межбюджетные трансферты)</t>
  </si>
  <si>
    <t>05600М5550</t>
  </si>
  <si>
    <t>10201М0800</t>
  </si>
  <si>
    <t>Основное мероприятие "Поддержка деятельности детских и молодежных общественных объединений и социальных инициатив"</t>
  </si>
  <si>
    <t>06401М0730</t>
  </si>
  <si>
    <t>08101М0030</t>
  </si>
  <si>
    <t>08201М0040</t>
  </si>
  <si>
    <t>08201М1980</t>
  </si>
  <si>
    <t xml:space="preserve"> Иные межбюджетные трансферты бюджету муниципального района на укрепление материально-технической базы муниципальных учреждений культуры(Межбюджетные трансферты)</t>
  </si>
  <si>
    <t xml:space="preserve">        Софинансирования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(Межбюджетные трансферты)</t>
  </si>
  <si>
    <t>02101М4970</t>
  </si>
  <si>
    <t xml:space="preserve">         Иные межбюджетные трансферты бюджету Юрьевецкого муниципального района на реализацию мероприятий по предоставлению социальных выплат молодым семьям г.Юрьевец на приобретение (Межбюджетные трансферты)</t>
  </si>
  <si>
    <t>02101М3100</t>
  </si>
  <si>
    <t xml:space="preserve">          Иные межбюджетные трансферты бюджету Юрьевецкого муниципального района на предоставление государственной и муниципальной поддержки граждан г.Юрьевец в сфере ипотечного жилищного кредитования, в части предоставления 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 (Межбюджетные трансферты)</t>
  </si>
  <si>
    <r>
      <t>Подпрограмма</t>
    </r>
    <r>
      <rPr>
        <sz val="10"/>
        <color rgb="FF252519"/>
        <rFont val="Arial Cyr"/>
        <charset val="204"/>
      </rPr>
      <t xml:space="preserve"> "Обеспечение безопасности дорожного движения в Юрьевецком городском поселении"</t>
    </r>
  </si>
  <si>
    <r>
      <t>Основное мероприятие</t>
    </r>
    <r>
      <rPr>
        <sz val="10"/>
        <color rgb="FF252519"/>
        <rFont val="Arial Cyr"/>
        <charset val="204"/>
      </rPr>
      <t xml:space="preserve"> "Обеспечение безопасности дорожного движения"</t>
    </r>
  </si>
  <si>
    <t>Подпрограмма "Поддержка деятельности детских и молодежных общественных объединений и социальных инициатив"</t>
  </si>
  <si>
    <r>
      <t xml:space="preserve">Выполнение мероприятий по ремонту </t>
    </r>
    <r>
      <rPr>
        <sz val="10"/>
        <color rgb="FF252519"/>
        <rFont val="Arial Cyr"/>
        <charset val="204"/>
      </rPr>
      <t>автомобильных дорог общего пользования ( разработка проектно-сметной и рабочей документации)(Закупка товаров, работ и услуг для обеспечения государственных (муниципальных) нужд)</t>
    </r>
  </si>
  <si>
    <t>0410120120</t>
  </si>
  <si>
    <t>0210120600</t>
  </si>
  <si>
    <t>05401М0251</t>
  </si>
  <si>
    <t>Иные межбюджетные трансферты бюджету Юрьевецкого муниципального района на выполнение мероприятий по приобретению и установке дорожных знаков (Межбюджетные трансферты)</t>
  </si>
  <si>
    <t>Иные межбюджетные трансферты бюджету Юрьевецкого муниципального района на выполнение мероприятий по нанесению горизонтальной дорожной разметки (Межбюджетные трансферты)</t>
  </si>
  <si>
    <t xml:space="preserve">              Иные межбюджетные трансферты бюджету муниципального района на проведение мероприятий по обеспечению надлежащего содержания мест погребения  (Межбюджетные трансферты)</t>
  </si>
  <si>
    <t xml:space="preserve">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(Межбюджетные трансферты)</t>
  </si>
  <si>
    <t xml:space="preserve">       Проведение мероприятий по обеспечению функционирования городской лыжной трассы(Закупка товаров, работ и услуг для обеспечения государственных (муниципальных) нужд)</t>
  </si>
  <si>
    <t xml:space="preserve">   Подпрограмма "Обеспечение условий для развития на территории поселения физической культуры и массового спорта"</t>
  </si>
  <si>
    <t xml:space="preserve">    Основное мероприятие "Развитие на территории поселения физической культуры и массового спорта"</t>
  </si>
  <si>
    <t xml:space="preserve">   Подпрограмма "Обеспечение финансирования непредвиденных расходов"</t>
  </si>
  <si>
    <t xml:space="preserve">     Муниципальная программа "Управление муниципальными финансами Юрьевецкого городского поселения"</t>
  </si>
  <si>
    <t xml:space="preserve">       Проведение экспертизы схем водоснабжения, водоотведения, теплоснабжения в Юрьевецком городском поселении(Закупка товаров, работ и услуг для обеспечения государственных (муниципальных) нужд)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</si>
</sst>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0.00\ "/>
  </numFmts>
  <fonts count="25" x14ac:knownFonts="1">
    <font>
      <sz val="11"/>
      <name val="Calibri"/>
      <family val="2"/>
      <scheme val="minor"/>
    </font>
    <font>
      <b/>
      <sz val="14"/>
      <color rgb="FF000000"/>
      <name val="Arial"/>
      <family val="2"/>
      <charset val="204"/>
    </font>
    <font>
      <sz val="11"/>
      <color rgb="FF000000"/>
      <name val="Calibri"/>
      <family val="2"/>
      <charset val="204"/>
      <scheme val="minor"/>
    </font>
    <font>
      <b/>
      <sz val="12"/>
      <color rgb="FF000000"/>
      <name val="Arial Cyr"/>
    </font>
    <font>
      <sz val="14"/>
      <color rgb="FF000000"/>
      <name val="Arial"/>
      <family val="2"/>
      <charset val="204"/>
    </font>
    <font>
      <sz val="12"/>
      <color rgb="FF000000"/>
      <name val="Arial Cyr"/>
    </font>
    <font>
      <sz val="14"/>
      <color rgb="FF000000"/>
      <name val="Times New Roman"/>
      <family val="1"/>
      <charset val="204"/>
    </font>
    <font>
      <sz val="10"/>
      <color rgb="FF000000"/>
      <name val="Arial Cyr"/>
    </font>
    <font>
      <b/>
      <sz val="10"/>
      <color rgb="FF000000"/>
      <name val="Arial Cyr"/>
    </font>
    <font>
      <sz val="10"/>
      <color rgb="FF000000"/>
      <name val="Arial"/>
      <family val="2"/>
      <charset val="204"/>
    </font>
    <font>
      <sz val="10"/>
      <color rgb="FF000000"/>
      <name val="Arial Cyr"/>
    </font>
    <font>
      <b/>
      <sz val="10"/>
      <color rgb="FF000000"/>
      <name val="Arial Cyr"/>
    </font>
    <font>
      <sz val="11"/>
      <name val="Calibri"/>
      <family val="2"/>
      <scheme val="minor"/>
    </font>
    <font>
      <sz val="11"/>
      <color rgb="FF000000"/>
      <name val="Arial"/>
      <family val="2"/>
      <charset val="204"/>
    </font>
    <font>
      <sz val="11"/>
      <color rgb="FF000000"/>
      <name val="Arial Cyr"/>
    </font>
    <font>
      <sz val="11"/>
      <color rgb="FF000000"/>
      <name val="Arial Cyr"/>
      <charset val="204"/>
    </font>
    <font>
      <b/>
      <sz val="12"/>
      <color rgb="FF000000"/>
      <name val="Arial Cyr"/>
      <charset val="204"/>
    </font>
    <font>
      <sz val="12"/>
      <name val="Times New Roman"/>
      <family val="1"/>
      <charset val="204"/>
    </font>
    <font>
      <sz val="10"/>
      <name val="Arial Cyr"/>
    </font>
    <font>
      <sz val="10"/>
      <name val="Arial"/>
      <family val="2"/>
      <charset val="204"/>
    </font>
    <font>
      <sz val="10"/>
      <name val="Arial Cyr"/>
      <charset val="204"/>
    </font>
    <font>
      <sz val="10"/>
      <color rgb="FF252519"/>
      <name val="Arial Cyr"/>
      <charset val="204"/>
    </font>
    <font>
      <sz val="10"/>
      <color rgb="FF000000"/>
      <name val="Arial Cyr"/>
      <charset val="204"/>
    </font>
    <font>
      <b/>
      <sz val="10"/>
      <color rgb="FF000000"/>
      <name val="Arial Cyr"/>
      <charset val="204"/>
    </font>
    <font>
      <b/>
      <sz val="10"/>
      <name val="Arial Cyr"/>
      <charset val="204"/>
    </font>
  </fonts>
  <fills count="8">
    <fill>
      <patternFill patternType="none"/>
    </fill>
    <fill>
      <patternFill patternType="gray125"/>
    </fill>
    <fill>
      <patternFill patternType="solid">
        <fgColor rgb="FFFFFFFF"/>
      </patternFill>
    </fill>
    <fill>
      <patternFill patternType="solid">
        <fgColor rgb="FFC0C0C0"/>
      </patternFill>
    </fill>
    <fill>
      <patternFill patternType="solid">
        <fgColor rgb="FFFF9966"/>
        <bgColor indexed="64"/>
      </patternFill>
    </fill>
    <fill>
      <patternFill patternType="solid">
        <fgColor theme="8" tint="0.39997558519241921"/>
        <bgColor indexed="64"/>
      </patternFill>
    </fill>
    <fill>
      <patternFill patternType="solid">
        <fgColor theme="6" tint="0.59999389629810485"/>
        <bgColor indexed="64"/>
      </patternFill>
    </fill>
    <fill>
      <patternFill patternType="solid">
        <fgColor theme="0"/>
        <bgColor indexed="64"/>
      </patternFill>
    </fill>
  </fills>
  <borders count="1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8"/>
      </left>
      <right style="thin">
        <color indexed="8"/>
      </right>
      <top style="thin">
        <color indexed="8"/>
      </top>
      <bottom/>
      <diagonal/>
    </border>
    <border>
      <left/>
      <right style="thin">
        <color rgb="FF000000"/>
      </right>
      <top style="thin">
        <color rgb="FF000000"/>
      </top>
      <bottom style="thin">
        <color rgb="FF000000"/>
      </bottom>
      <diagonal/>
    </border>
    <border>
      <left/>
      <right style="thin">
        <color indexed="8"/>
      </right>
      <top style="thin">
        <color indexed="8"/>
      </top>
      <bottom/>
      <diagonal/>
    </border>
  </borders>
  <cellStyleXfs count="71">
    <xf numFmtId="0" fontId="0" fillId="0" borderId="0"/>
    <xf numFmtId="0" fontId="1" fillId="0" borderId="1">
      <alignment horizontal="center"/>
      <protection locked="0"/>
    </xf>
    <xf numFmtId="0" fontId="2" fillId="0" borderId="1"/>
    <xf numFmtId="0" fontId="3" fillId="0" borderId="1"/>
    <xf numFmtId="0" fontId="4" fillId="0" borderId="1">
      <alignment horizontal="left"/>
      <protection locked="0"/>
    </xf>
    <xf numFmtId="0" fontId="4" fillId="0" borderId="1">
      <protection locked="0"/>
    </xf>
    <xf numFmtId="0" fontId="5" fillId="0" borderId="1">
      <alignment horizontal="center"/>
    </xf>
    <xf numFmtId="0" fontId="3" fillId="0" borderId="1">
      <alignment horizontal="center"/>
    </xf>
    <xf numFmtId="0" fontId="6" fillId="0" borderId="1">
      <alignment horizontal="center"/>
    </xf>
    <xf numFmtId="0" fontId="7" fillId="0" borderId="2">
      <alignment horizontal="center" vertical="center" wrapText="1"/>
    </xf>
    <xf numFmtId="0" fontId="7" fillId="0" borderId="3">
      <alignment horizontal="center" vertical="top" wrapText="1"/>
    </xf>
    <xf numFmtId="0" fontId="7" fillId="0" borderId="4"/>
    <xf numFmtId="0" fontId="7" fillId="0" borderId="2">
      <alignment horizontal="center" vertical="center" wrapText="1"/>
    </xf>
    <xf numFmtId="0" fontId="7" fillId="0" borderId="2">
      <alignment horizontal="center" vertical="center"/>
    </xf>
    <xf numFmtId="0" fontId="7" fillId="0" borderId="5">
      <alignment horizontal="center" vertical="center" wrapText="1"/>
    </xf>
    <xf numFmtId="0" fontId="7" fillId="0" borderId="2">
      <alignment horizontal="center" vertical="center" wrapText="1"/>
    </xf>
    <xf numFmtId="0" fontId="7" fillId="0" borderId="5">
      <alignment horizontal="center" vertical="center"/>
    </xf>
    <xf numFmtId="0" fontId="7" fillId="0" borderId="5">
      <alignment horizontal="center" vertical="center" wrapText="1"/>
    </xf>
    <xf numFmtId="0" fontId="7" fillId="0" borderId="2">
      <alignment horizontal="center"/>
    </xf>
    <xf numFmtId="0" fontId="7" fillId="0" borderId="2">
      <alignment horizontal="center"/>
      <protection locked="0"/>
    </xf>
    <xf numFmtId="0" fontId="7" fillId="0" borderId="2">
      <alignment horizontal="center" vertical="center" wrapText="1"/>
    </xf>
    <xf numFmtId="0" fontId="7" fillId="0" borderId="2">
      <alignment vertical="top" wrapText="1"/>
    </xf>
    <xf numFmtId="49" fontId="7" fillId="0" borderId="2">
      <alignment horizontal="center" vertical="top" shrinkToFit="1"/>
    </xf>
    <xf numFmtId="4" fontId="7" fillId="0" borderId="2">
      <alignment horizontal="right" vertical="top" shrinkToFit="1"/>
    </xf>
    <xf numFmtId="0" fontId="8" fillId="0" borderId="2">
      <alignment horizontal="left"/>
    </xf>
    <xf numFmtId="0" fontId="8" fillId="0" borderId="2">
      <alignment horizontal="right"/>
    </xf>
    <xf numFmtId="4" fontId="8" fillId="0" borderId="2">
      <alignment horizontal="right" vertical="top" shrinkToFit="1"/>
    </xf>
    <xf numFmtId="0" fontId="8" fillId="0" borderId="1">
      <alignment horizontal="left"/>
    </xf>
    <xf numFmtId="0" fontId="8" fillId="0" borderId="1">
      <alignment horizontal="right"/>
    </xf>
    <xf numFmtId="4" fontId="8" fillId="0" borderId="1">
      <alignment horizontal="right" vertical="top" shrinkToFit="1"/>
    </xf>
    <xf numFmtId="0" fontId="2" fillId="0" borderId="1">
      <protection locked="0"/>
    </xf>
    <xf numFmtId="0" fontId="7" fillId="0" borderId="1"/>
    <xf numFmtId="0" fontId="9" fillId="2" borderId="3">
      <alignment horizontal="center" vertical="center" wrapText="1"/>
    </xf>
    <xf numFmtId="0" fontId="10" fillId="2" borderId="3">
      <alignment horizontal="center" vertical="top" wrapText="1"/>
    </xf>
    <xf numFmtId="0" fontId="10" fillId="0" borderId="4">
      <alignment vertical="center" wrapText="1"/>
    </xf>
    <xf numFmtId="0" fontId="10" fillId="0" borderId="2">
      <alignment horizontal="center" vertical="center" wrapText="1"/>
    </xf>
    <xf numFmtId="0" fontId="9" fillId="2" borderId="2">
      <alignment horizontal="center" vertical="top" wrapText="1"/>
    </xf>
    <xf numFmtId="0" fontId="9" fillId="2" borderId="2">
      <alignment horizontal="center" vertical="center" wrapText="1"/>
    </xf>
    <xf numFmtId="0" fontId="7" fillId="0" borderId="2"/>
    <xf numFmtId="0" fontId="7" fillId="0" borderId="5">
      <alignment horizontal="center" vertical="center" wrapText="1"/>
    </xf>
    <xf numFmtId="0" fontId="7" fillId="0" borderId="2">
      <alignment horizontal="center" vertical="center"/>
    </xf>
    <xf numFmtId="49" fontId="11" fillId="2" borderId="3">
      <alignment horizontal="left" vertical="center" wrapText="1"/>
    </xf>
    <xf numFmtId="49" fontId="11" fillId="2" borderId="2">
      <alignment horizontal="center" vertical="center" wrapText="1"/>
    </xf>
    <xf numFmtId="0" fontId="11" fillId="2" borderId="4">
      <alignment vertical="center" wrapText="1"/>
    </xf>
    <xf numFmtId="0" fontId="11" fillId="0" borderId="2"/>
    <xf numFmtId="49" fontId="10" fillId="0" borderId="2">
      <alignment horizontal="right" vertical="center"/>
    </xf>
    <xf numFmtId="4" fontId="8" fillId="0" borderId="2"/>
    <xf numFmtId="0" fontId="8" fillId="0" borderId="2"/>
    <xf numFmtId="49" fontId="7" fillId="0" borderId="1">
      <alignment vertical="center" wrapText="1"/>
    </xf>
    <xf numFmtId="49" fontId="10" fillId="2" borderId="2">
      <alignment horizontal="center" vertical="center" wrapText="1"/>
    </xf>
    <xf numFmtId="49" fontId="9" fillId="2" borderId="2">
      <alignment horizontal="center" vertical="center" wrapText="1"/>
    </xf>
    <xf numFmtId="49" fontId="10" fillId="2" borderId="6">
      <alignment horizontal="center" vertical="center" wrapText="1"/>
    </xf>
    <xf numFmtId="49" fontId="10" fillId="0" borderId="2">
      <alignment horizontal="center" vertical="center"/>
    </xf>
    <xf numFmtId="4" fontId="10" fillId="0" borderId="2">
      <alignment horizontal="right" vertical="center"/>
    </xf>
    <xf numFmtId="49" fontId="7" fillId="0" borderId="7">
      <alignment vertical="center" wrapText="1"/>
    </xf>
    <xf numFmtId="49" fontId="10" fillId="2" borderId="7">
      <alignment horizontal="center" vertical="center" wrapText="1"/>
    </xf>
    <xf numFmtId="49" fontId="9" fillId="2" borderId="7">
      <alignment horizontal="center" vertical="center" wrapText="1"/>
    </xf>
    <xf numFmtId="49" fontId="10" fillId="2" borderId="8">
      <alignment horizontal="center" vertical="center" wrapText="1"/>
    </xf>
    <xf numFmtId="49" fontId="10" fillId="0" borderId="7">
      <alignment horizontal="center" vertical="center"/>
    </xf>
    <xf numFmtId="4" fontId="10" fillId="0" borderId="7">
      <alignment horizontal="right" vertical="center"/>
    </xf>
    <xf numFmtId="0" fontId="11" fillId="2" borderId="3">
      <alignment horizontal="left" vertical="center" wrapText="1"/>
    </xf>
    <xf numFmtId="164" fontId="11" fillId="0" borderId="2">
      <alignment horizontal="right" vertical="center"/>
    </xf>
    <xf numFmtId="0" fontId="7" fillId="0" borderId="1">
      <alignment horizontal="left" wrapText="1"/>
    </xf>
    <xf numFmtId="0" fontId="12" fillId="0" borderId="0"/>
    <xf numFmtId="0" fontId="12" fillId="0" borderId="0"/>
    <xf numFmtId="0" fontId="12" fillId="0" borderId="0"/>
    <xf numFmtId="0" fontId="2" fillId="0" borderId="1"/>
    <xf numFmtId="0" fontId="2" fillId="0" borderId="1"/>
    <xf numFmtId="0" fontId="9" fillId="3" borderId="1"/>
    <xf numFmtId="0" fontId="9" fillId="0" borderId="1"/>
    <xf numFmtId="49" fontId="7" fillId="0" borderId="2">
      <alignment vertical="top" wrapText="1"/>
    </xf>
  </cellStyleXfs>
  <cellXfs count="87">
    <xf numFmtId="0" fontId="0" fillId="0" borderId="0" xfId="0"/>
    <xf numFmtId="0" fontId="0" fillId="0" borderId="0" xfId="0" applyProtection="1">
      <protection locked="0"/>
    </xf>
    <xf numFmtId="0" fontId="2" fillId="0" borderId="1" xfId="2" applyNumberFormat="1" applyProtection="1"/>
    <xf numFmtId="0" fontId="3" fillId="0" borderId="1" xfId="3" applyNumberFormat="1" applyProtection="1"/>
    <xf numFmtId="0" fontId="4" fillId="0" borderId="1" xfId="4" applyNumberFormat="1" applyProtection="1">
      <alignment horizontal="left"/>
      <protection locked="0"/>
    </xf>
    <xf numFmtId="0" fontId="4" fillId="0" borderId="1" xfId="5" applyNumberFormat="1" applyProtection="1">
      <protection locked="0"/>
    </xf>
    <xf numFmtId="0" fontId="3" fillId="0" borderId="1" xfId="7" applyNumberFormat="1" applyProtection="1">
      <alignment horizontal="center"/>
    </xf>
    <xf numFmtId="0" fontId="7" fillId="0" borderId="2" xfId="20" applyNumberFormat="1" applyProtection="1">
      <alignment horizontal="center" vertical="center" wrapText="1"/>
    </xf>
    <xf numFmtId="49" fontId="7" fillId="0" borderId="2" xfId="22" applyNumberFormat="1" applyProtection="1">
      <alignment horizontal="center" vertical="top" shrinkToFit="1"/>
    </xf>
    <xf numFmtId="4" fontId="7" fillId="0" borderId="2" xfId="23" applyNumberFormat="1" applyProtection="1">
      <alignment horizontal="right" vertical="top" shrinkToFit="1"/>
    </xf>
    <xf numFmtId="0" fontId="8" fillId="0" borderId="2" xfId="25" applyNumberFormat="1" applyProtection="1">
      <alignment horizontal="right"/>
    </xf>
    <xf numFmtId="4" fontId="8" fillId="0" borderId="2" xfId="26" applyNumberFormat="1" applyProtection="1">
      <alignment horizontal="right" vertical="top" shrinkToFit="1"/>
    </xf>
    <xf numFmtId="0" fontId="8" fillId="0" borderId="1" xfId="27" applyNumberFormat="1" applyProtection="1">
      <alignment horizontal="left"/>
    </xf>
    <xf numFmtId="0" fontId="8" fillId="0" borderId="1" xfId="28" applyNumberFormat="1" applyProtection="1">
      <alignment horizontal="right"/>
    </xf>
    <xf numFmtId="4" fontId="8" fillId="0" borderId="1" xfId="29" applyNumberFormat="1" applyProtection="1">
      <alignment horizontal="right" vertical="top" shrinkToFit="1"/>
    </xf>
    <xf numFmtId="0" fontId="7" fillId="0" borderId="5" xfId="19" applyNumberFormat="1" applyBorder="1" applyProtection="1">
      <alignment horizontal="center"/>
      <protection locked="0"/>
    </xf>
    <xf numFmtId="0" fontId="7" fillId="0" borderId="5" xfId="18" applyNumberFormat="1" applyBorder="1" applyProtection="1">
      <alignment horizontal="center"/>
    </xf>
    <xf numFmtId="0" fontId="7" fillId="0" borderId="9" xfId="11" applyNumberFormat="1" applyBorder="1" applyProtection="1"/>
    <xf numFmtId="0" fontId="7" fillId="0" borderId="9" xfId="15" applyNumberFormat="1" applyBorder="1" applyProtection="1">
      <alignment horizontal="center" vertical="center" wrapText="1"/>
    </xf>
    <xf numFmtId="0" fontId="1" fillId="0" borderId="1" xfId="1" applyNumberFormat="1" applyAlignment="1" applyProtection="1">
      <protection locked="0"/>
    </xf>
    <xf numFmtId="0" fontId="1" fillId="0" borderId="1" xfId="1" applyAlignment="1">
      <protection locked="0"/>
    </xf>
    <xf numFmtId="0" fontId="13" fillId="0" borderId="1" xfId="1" applyFont="1" applyAlignment="1">
      <protection locked="0"/>
    </xf>
    <xf numFmtId="0" fontId="13" fillId="0" borderId="1" xfId="1" applyNumberFormat="1" applyFont="1" applyAlignment="1" applyProtection="1">
      <protection locked="0"/>
    </xf>
    <xf numFmtId="0" fontId="13" fillId="0" borderId="1" xfId="1" applyFont="1" applyAlignment="1">
      <alignment horizontal="right"/>
      <protection locked="0"/>
    </xf>
    <xf numFmtId="0" fontId="14" fillId="0" borderId="1" xfId="3" applyNumberFormat="1" applyFont="1" applyProtection="1"/>
    <xf numFmtId="0" fontId="13" fillId="0" borderId="1" xfId="4" applyNumberFormat="1" applyFont="1" applyProtection="1">
      <alignment horizontal="left"/>
      <protection locked="0"/>
    </xf>
    <xf numFmtId="0" fontId="13" fillId="0" borderId="1" xfId="4" applyNumberFormat="1" applyFont="1" applyAlignment="1" applyProtection="1">
      <alignment horizontal="right"/>
      <protection locked="0"/>
    </xf>
    <xf numFmtId="0" fontId="15" fillId="0" borderId="1" xfId="7" applyNumberFormat="1" applyFont="1" applyProtection="1">
      <alignment horizontal="center"/>
    </xf>
    <xf numFmtId="49" fontId="7" fillId="4" borderId="2" xfId="22" applyNumberFormat="1" applyFill="1" applyProtection="1">
      <alignment horizontal="center" vertical="top" shrinkToFit="1"/>
    </xf>
    <xf numFmtId="49" fontId="7" fillId="5" borderId="2" xfId="22" applyNumberFormat="1" applyFill="1" applyProtection="1">
      <alignment horizontal="center" vertical="top" shrinkToFit="1"/>
    </xf>
    <xf numFmtId="0" fontId="2" fillId="0" borderId="10" xfId="2" applyNumberFormat="1" applyBorder="1" applyProtection="1"/>
    <xf numFmtId="0" fontId="7" fillId="0" borderId="2" xfId="21" applyNumberFormat="1" applyFont="1" applyProtection="1">
      <alignment vertical="top" wrapText="1"/>
    </xf>
    <xf numFmtId="0" fontId="7" fillId="0" borderId="2" xfId="21" applyNumberFormat="1" applyFont="1" applyFill="1" applyProtection="1">
      <alignment vertical="top" wrapText="1"/>
    </xf>
    <xf numFmtId="49" fontId="7" fillId="0" borderId="2" xfId="22" applyNumberFormat="1" applyFill="1" applyProtection="1">
      <alignment horizontal="center" vertical="top" shrinkToFit="1"/>
    </xf>
    <xf numFmtId="0" fontId="7" fillId="6" borderId="2" xfId="21" applyNumberFormat="1" applyFont="1" applyFill="1" applyProtection="1">
      <alignment vertical="top" wrapText="1"/>
    </xf>
    <xf numFmtId="49" fontId="7" fillId="6" borderId="2" xfId="22" applyNumberFormat="1" applyFill="1" applyProtection="1">
      <alignment horizontal="center" vertical="top" shrinkToFit="1"/>
    </xf>
    <xf numFmtId="0" fontId="18" fillId="0" borderId="11" xfId="21" applyNumberFormat="1" applyFont="1" applyBorder="1" applyProtection="1">
      <alignment vertical="top" wrapText="1"/>
    </xf>
    <xf numFmtId="49" fontId="18" fillId="0" borderId="11" xfId="22" applyNumberFormat="1" applyFont="1" applyBorder="1" applyProtection="1">
      <alignment horizontal="center" vertical="top" shrinkToFit="1"/>
    </xf>
    <xf numFmtId="49" fontId="18" fillId="0" borderId="2" xfId="22" applyNumberFormat="1" applyFont="1" applyProtection="1">
      <alignment horizontal="center" vertical="top" shrinkToFit="1"/>
    </xf>
    <xf numFmtId="49" fontId="18" fillId="7" borderId="1" xfId="22" applyNumberFormat="1" applyFont="1" applyFill="1" applyBorder="1" applyProtection="1">
      <alignment horizontal="center" vertical="top" shrinkToFit="1"/>
    </xf>
    <xf numFmtId="0" fontId="7" fillId="6" borderId="7" xfId="21" applyNumberFormat="1" applyFont="1" applyFill="1" applyBorder="1" applyProtection="1">
      <alignment vertical="top" wrapText="1"/>
    </xf>
    <xf numFmtId="0" fontId="7" fillId="6" borderId="5" xfId="21" applyNumberFormat="1" applyFont="1" applyFill="1" applyBorder="1" applyProtection="1">
      <alignment vertical="top" wrapText="1"/>
    </xf>
    <xf numFmtId="0" fontId="17" fillId="6" borderId="9" xfId="0" applyFont="1" applyFill="1" applyBorder="1" applyAlignment="1">
      <alignment wrapText="1"/>
    </xf>
    <xf numFmtId="0" fontId="7" fillId="0" borderId="7" xfId="21" applyNumberFormat="1" applyFont="1" applyBorder="1" applyProtection="1">
      <alignment vertical="top" wrapText="1"/>
    </xf>
    <xf numFmtId="0" fontId="20" fillId="0" borderId="9" xfId="0" applyFont="1" applyBorder="1" applyAlignment="1">
      <alignment wrapText="1"/>
    </xf>
    <xf numFmtId="0" fontId="18" fillId="6" borderId="2" xfId="21" applyNumberFormat="1" applyFont="1" applyFill="1" applyProtection="1">
      <alignment vertical="top" wrapText="1"/>
    </xf>
    <xf numFmtId="49" fontId="18" fillId="6" borderId="2" xfId="22" applyNumberFormat="1" applyFont="1" applyFill="1" applyProtection="1">
      <alignment horizontal="center" vertical="top" shrinkToFit="1"/>
    </xf>
    <xf numFmtId="49" fontId="18" fillId="7" borderId="13" xfId="22" applyNumberFormat="1" applyFont="1" applyFill="1" applyBorder="1" applyProtection="1">
      <alignment horizontal="center" vertical="top" shrinkToFit="1"/>
    </xf>
    <xf numFmtId="0" fontId="19" fillId="7" borderId="9" xfId="0" applyFont="1" applyFill="1" applyBorder="1" applyAlignment="1">
      <alignment vertical="center" wrapText="1"/>
    </xf>
    <xf numFmtId="49" fontId="7" fillId="0" borderId="7" xfId="22" applyNumberFormat="1" applyBorder="1" applyProtection="1">
      <alignment horizontal="center" vertical="top" shrinkToFit="1"/>
    </xf>
    <xf numFmtId="0" fontId="20" fillId="0" borderId="9" xfId="0" applyFont="1" applyFill="1" applyBorder="1" applyAlignment="1">
      <alignment horizontal="justify" vertical="center"/>
    </xf>
    <xf numFmtId="0" fontId="20" fillId="0" borderId="9" xfId="0" applyFont="1" applyFill="1" applyBorder="1" applyAlignment="1">
      <alignment horizontal="center" vertical="top"/>
    </xf>
    <xf numFmtId="49" fontId="22" fillId="0" borderId="12" xfId="22" applyNumberFormat="1" applyFont="1" applyBorder="1" applyProtection="1">
      <alignment horizontal="center" vertical="top" shrinkToFit="1"/>
    </xf>
    <xf numFmtId="49" fontId="7" fillId="6" borderId="7" xfId="22" applyNumberFormat="1" applyFill="1" applyBorder="1" applyProtection="1">
      <alignment horizontal="center" vertical="top" shrinkToFit="1"/>
    </xf>
    <xf numFmtId="49" fontId="7" fillId="0" borderId="12" xfId="22" applyNumberFormat="1" applyFill="1" applyBorder="1" applyProtection="1">
      <alignment horizontal="center" vertical="top" shrinkToFit="1"/>
    </xf>
    <xf numFmtId="0" fontId="20" fillId="0" borderId="9" xfId="0" applyFont="1" applyFill="1" applyBorder="1" applyAlignment="1">
      <alignment wrapText="1"/>
    </xf>
    <xf numFmtId="0" fontId="7" fillId="0" borderId="5" xfId="21" applyNumberFormat="1" applyFont="1" applyFill="1" applyBorder="1" applyProtection="1">
      <alignment vertical="top" wrapText="1"/>
    </xf>
    <xf numFmtId="49" fontId="7" fillId="6" borderId="5" xfId="22" applyNumberFormat="1" applyFill="1" applyBorder="1" applyProtection="1">
      <alignment horizontal="center" vertical="top" shrinkToFit="1"/>
    </xf>
    <xf numFmtId="49" fontId="7" fillId="6" borderId="2" xfId="22" applyNumberFormat="1" applyFont="1" applyFill="1" applyProtection="1">
      <alignment horizontal="center" vertical="top" shrinkToFit="1"/>
    </xf>
    <xf numFmtId="49" fontId="7" fillId="6" borderId="12" xfId="22" applyNumberFormat="1" applyFont="1" applyFill="1" applyBorder="1" applyProtection="1">
      <alignment horizontal="center" vertical="top" shrinkToFit="1"/>
    </xf>
    <xf numFmtId="0" fontId="17" fillId="0" borderId="9" xfId="0" applyFont="1" applyFill="1" applyBorder="1" applyAlignment="1">
      <alignment wrapText="1"/>
    </xf>
    <xf numFmtId="49" fontId="7" fillId="0" borderId="12" xfId="22" applyNumberFormat="1" applyFont="1" applyFill="1" applyBorder="1" applyProtection="1">
      <alignment horizontal="center" vertical="top" shrinkToFit="1"/>
    </xf>
    <xf numFmtId="49" fontId="7" fillId="0" borderId="2" xfId="22" applyNumberFormat="1" applyFont="1" applyFill="1" applyProtection="1">
      <alignment horizontal="center" vertical="top" shrinkToFit="1"/>
    </xf>
    <xf numFmtId="4" fontId="23" fillId="6" borderId="2" xfId="23" applyNumberFormat="1" applyFont="1" applyFill="1" applyProtection="1">
      <alignment horizontal="right" vertical="top" shrinkToFit="1"/>
    </xf>
    <xf numFmtId="4" fontId="23" fillId="0" borderId="2" xfId="23" applyNumberFormat="1" applyFont="1" applyProtection="1">
      <alignment horizontal="right" vertical="top" shrinkToFit="1"/>
    </xf>
    <xf numFmtId="0" fontId="18" fillId="0" borderId="2" xfId="21" applyNumberFormat="1" applyFont="1" applyProtection="1">
      <alignment vertical="top" wrapText="1"/>
    </xf>
    <xf numFmtId="4" fontId="22" fillId="0" borderId="2" xfId="26" applyNumberFormat="1" applyFont="1" applyProtection="1">
      <alignment horizontal="right" vertical="top" shrinkToFit="1"/>
    </xf>
    <xf numFmtId="4" fontId="22" fillId="0" borderId="1" xfId="29" applyNumberFormat="1" applyFont="1" applyProtection="1">
      <alignment horizontal="right" vertical="top" shrinkToFit="1"/>
    </xf>
    <xf numFmtId="4" fontId="24" fillId="0" borderId="2" xfId="23" applyNumberFormat="1" applyFont="1" applyProtection="1">
      <alignment horizontal="right" vertical="top" shrinkToFit="1"/>
    </xf>
    <xf numFmtId="4" fontId="7" fillId="0" borderId="3" xfId="23" applyNumberFormat="1" applyBorder="1" applyProtection="1">
      <alignment horizontal="right" vertical="top" shrinkToFit="1"/>
    </xf>
    <xf numFmtId="4" fontId="7" fillId="0" borderId="1" xfId="23" applyNumberFormat="1" applyFill="1" applyBorder="1" applyProtection="1">
      <alignment horizontal="right" vertical="top" shrinkToFit="1"/>
    </xf>
    <xf numFmtId="0" fontId="2" fillId="0" borderId="1" xfId="2" applyNumberFormat="1" applyFill="1" applyBorder="1" applyProtection="1"/>
    <xf numFmtId="49" fontId="20" fillId="0" borderId="9" xfId="0" applyNumberFormat="1" applyFont="1" applyFill="1" applyBorder="1" applyAlignment="1">
      <alignment horizontal="center" vertical="top"/>
    </xf>
    <xf numFmtId="0" fontId="8" fillId="0" borderId="2" xfId="24" applyNumberFormat="1" applyProtection="1">
      <alignment horizontal="left"/>
    </xf>
    <xf numFmtId="0" fontId="8" fillId="0" borderId="2" xfId="24">
      <alignment horizontal="left"/>
    </xf>
    <xf numFmtId="0" fontId="16" fillId="0" borderId="1" xfId="6" applyNumberFormat="1" applyFont="1" applyAlignment="1" applyProtection="1">
      <alignment horizontal="center" vertical="center" wrapText="1"/>
    </xf>
    <xf numFmtId="0" fontId="16" fillId="0" borderId="1" xfId="6" applyFont="1" applyAlignment="1">
      <alignment horizontal="center" vertical="center" wrapText="1"/>
    </xf>
    <xf numFmtId="0" fontId="6" fillId="0" borderId="1" xfId="8" applyNumberFormat="1" applyProtection="1">
      <alignment horizontal="center"/>
    </xf>
    <xf numFmtId="0" fontId="6" fillId="0" borderId="1" xfId="8">
      <alignment horizontal="center"/>
    </xf>
    <xf numFmtId="0" fontId="0" fillId="0" borderId="0" xfId="0" applyAlignment="1" applyProtection="1">
      <alignment horizontal="center"/>
      <protection locked="0"/>
    </xf>
    <xf numFmtId="0" fontId="13" fillId="0" borderId="1" xfId="1" applyFont="1" applyAlignment="1">
      <alignment horizontal="right"/>
      <protection locked="0"/>
    </xf>
    <xf numFmtId="0" fontId="7" fillId="0" borderId="9" xfId="14" applyNumberFormat="1" applyBorder="1" applyAlignment="1" applyProtection="1">
      <alignment horizontal="center" vertical="center" wrapText="1"/>
    </xf>
    <xf numFmtId="0" fontId="7" fillId="0" borderId="9" xfId="13" applyNumberFormat="1" applyBorder="1" applyAlignment="1" applyProtection="1">
      <alignment horizontal="center" vertical="center" wrapText="1"/>
    </xf>
    <xf numFmtId="0" fontId="7" fillId="0" borderId="9" xfId="9" applyNumberFormat="1" applyBorder="1" applyProtection="1">
      <alignment horizontal="center" vertical="center" wrapText="1"/>
    </xf>
    <xf numFmtId="0" fontId="7" fillId="0" borderId="9" xfId="9" applyBorder="1">
      <alignment horizontal="center" vertical="center" wrapText="1"/>
    </xf>
    <xf numFmtId="0" fontId="7" fillId="0" borderId="9" xfId="12" applyNumberFormat="1" applyBorder="1" applyProtection="1">
      <alignment horizontal="center" vertical="center" wrapText="1"/>
    </xf>
    <xf numFmtId="0" fontId="7" fillId="0" borderId="9" xfId="12" applyBorder="1">
      <alignment horizontal="center" vertical="center" wrapText="1"/>
    </xf>
  </cellXfs>
  <cellStyles count="71">
    <cellStyle name="br" xfId="65"/>
    <cellStyle name="col" xfId="64"/>
    <cellStyle name="style0" xfId="66"/>
    <cellStyle name="td" xfId="67"/>
    <cellStyle name="tr" xfId="63"/>
    <cellStyle name="xl21" xfId="68"/>
    <cellStyle name="xl22" xfId="3"/>
    <cellStyle name="xl23" xfId="7"/>
    <cellStyle name="xl24" xfId="9"/>
    <cellStyle name="xl25" xfId="18"/>
    <cellStyle name="xl26" xfId="69"/>
    <cellStyle name="xl27" xfId="20"/>
    <cellStyle name="xl28" xfId="27"/>
    <cellStyle name="xl29" xfId="30"/>
    <cellStyle name="xl30" xfId="32"/>
    <cellStyle name="xl31" xfId="41"/>
    <cellStyle name="xl32" xfId="48"/>
    <cellStyle name="xl33" xfId="54"/>
    <cellStyle name="xl34" xfId="31"/>
    <cellStyle name="xl35" xfId="2"/>
    <cellStyle name="xl36" xfId="14"/>
    <cellStyle name="xl37" xfId="19"/>
    <cellStyle name="xl38" xfId="36"/>
    <cellStyle name="xl39" xfId="42"/>
    <cellStyle name="xl40" xfId="49"/>
    <cellStyle name="xl41" xfId="55"/>
    <cellStyle name="xl42" xfId="43"/>
    <cellStyle name="xl43" xfId="4"/>
    <cellStyle name="xl44" xfId="50"/>
    <cellStyle name="xl45" xfId="56"/>
    <cellStyle name="xl46" xfId="10"/>
    <cellStyle name="xl47" xfId="51"/>
    <cellStyle name="xl48" xfId="57"/>
    <cellStyle name="xl49" xfId="60"/>
    <cellStyle name="xl50" xfId="11"/>
    <cellStyle name="xl51" xfId="15"/>
    <cellStyle name="xl52" xfId="44"/>
    <cellStyle name="xl53" xfId="12"/>
    <cellStyle name="xl54" xfId="33"/>
    <cellStyle name="xl55" xfId="37"/>
    <cellStyle name="xl56" xfId="45"/>
    <cellStyle name="xl57" xfId="52"/>
    <cellStyle name="xl58" xfId="58"/>
    <cellStyle name="xl59" xfId="61"/>
    <cellStyle name="xl60" xfId="24"/>
    <cellStyle name="xl61" xfId="34"/>
    <cellStyle name="xl62" xfId="38"/>
    <cellStyle name="xl63" xfId="25"/>
    <cellStyle name="xl64" xfId="28"/>
    <cellStyle name="xl65" xfId="16"/>
    <cellStyle name="xl66" xfId="26"/>
    <cellStyle name="xl67" xfId="29"/>
    <cellStyle name="xl68" xfId="39"/>
    <cellStyle name="xl69" xfId="46"/>
    <cellStyle name="xl70" xfId="53"/>
    <cellStyle name="xl71" xfId="59"/>
    <cellStyle name="xl72" xfId="47"/>
    <cellStyle name="xl73" xfId="1"/>
    <cellStyle name="xl74" xfId="6"/>
    <cellStyle name="xl75" xfId="8"/>
    <cellStyle name="xl76" xfId="13"/>
    <cellStyle name="xl77" xfId="17"/>
    <cellStyle name="xl78" xfId="35"/>
    <cellStyle name="xl79" xfId="40"/>
    <cellStyle name="xl80" xfId="62"/>
    <cellStyle name="xl81" xfId="5"/>
    <cellStyle name="xl82" xfId="21"/>
    <cellStyle name="xl83" xfId="70"/>
    <cellStyle name="xl84" xfId="22"/>
    <cellStyle name="xl85" xfId="23"/>
    <cellStyle name="Обычный" xfId="0" builtinId="0"/>
  </cellStyles>
  <dxfs count="0"/>
  <tableStyles count="0"/>
  <colors>
    <mruColors>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39"/>
  <sheetViews>
    <sheetView showGridLines="0" tabSelected="1" zoomScale="130" zoomScaleNormal="130" zoomScaleSheetLayoutView="100" workbookViewId="0">
      <pane ySplit="14" topLeftCell="A131" activePane="bottomLeft" state="frozen"/>
      <selection pane="bottomLeft" activeCell="A131" sqref="A131"/>
    </sheetView>
  </sheetViews>
  <sheetFormatPr defaultRowHeight="15" outlineLevelRow="3" x14ac:dyDescent="0.25"/>
  <cols>
    <col min="1" max="1" width="92.85546875" style="1" customWidth="1"/>
    <col min="2" max="2" width="13.140625" style="1" customWidth="1"/>
    <col min="3" max="3" width="9.140625" style="1" customWidth="1"/>
    <col min="4" max="9" width="9.140625" style="1" hidden="1"/>
    <col min="10" max="10" width="13.7109375" style="1" customWidth="1"/>
    <col min="11" max="16" width="9.140625" style="1" hidden="1"/>
    <col min="17" max="17" width="9.140625" style="1" customWidth="1"/>
    <col min="18" max="16384" width="9.140625" style="1"/>
  </cols>
  <sheetData>
    <row r="1" spans="1:17" x14ac:dyDescent="0.25">
      <c r="C1" s="79" t="s">
        <v>170</v>
      </c>
      <c r="D1" s="79"/>
      <c r="E1" s="79"/>
      <c r="F1" s="79"/>
      <c r="G1" s="79"/>
      <c r="H1" s="79"/>
      <c r="I1" s="79"/>
      <c r="J1" s="79"/>
    </row>
    <row r="2" spans="1:17" ht="13.5" customHeight="1" x14ac:dyDescent="0.25">
      <c r="A2" s="19"/>
      <c r="B2" s="80" t="s">
        <v>140</v>
      </c>
      <c r="C2" s="80"/>
      <c r="D2" s="80"/>
      <c r="E2" s="80"/>
      <c r="F2" s="80"/>
      <c r="G2" s="80"/>
      <c r="H2" s="80"/>
      <c r="I2" s="80"/>
      <c r="J2" s="80"/>
      <c r="K2" s="20"/>
      <c r="L2" s="20"/>
      <c r="M2" s="20"/>
      <c r="N2" s="20"/>
      <c r="O2" s="20"/>
      <c r="P2" s="20"/>
      <c r="Q2" s="2"/>
    </row>
    <row r="3" spans="1:17" ht="13.5" customHeight="1" x14ac:dyDescent="0.25">
      <c r="A3" s="80" t="s">
        <v>169</v>
      </c>
      <c r="B3" s="80"/>
      <c r="C3" s="80"/>
      <c r="D3" s="80"/>
      <c r="E3" s="80"/>
      <c r="F3" s="80"/>
      <c r="G3" s="80"/>
      <c r="H3" s="80"/>
      <c r="I3" s="80"/>
      <c r="J3" s="80"/>
      <c r="K3" s="20"/>
      <c r="L3" s="20"/>
      <c r="M3" s="20"/>
      <c r="N3" s="20"/>
      <c r="O3" s="20"/>
      <c r="P3" s="20"/>
      <c r="Q3" s="2"/>
    </row>
    <row r="4" spans="1:17" ht="18" x14ac:dyDescent="0.25">
      <c r="A4" s="22"/>
      <c r="B4" s="21"/>
      <c r="C4" s="21"/>
      <c r="D4" s="21"/>
      <c r="E4" s="21"/>
      <c r="F4" s="21"/>
      <c r="G4" s="21"/>
      <c r="H4" s="21"/>
      <c r="I4" s="21"/>
      <c r="J4" s="23" t="s">
        <v>171</v>
      </c>
      <c r="K4" s="20"/>
      <c r="L4" s="20"/>
      <c r="M4" s="20"/>
      <c r="N4" s="20"/>
      <c r="O4" s="20"/>
      <c r="P4" s="20"/>
      <c r="Q4" s="2"/>
    </row>
    <row r="5" spans="1:17" ht="15.75" customHeight="1" x14ac:dyDescent="0.25">
      <c r="A5" s="24"/>
      <c r="B5" s="25"/>
      <c r="C5" s="25"/>
      <c r="D5" s="25"/>
      <c r="E5" s="25"/>
      <c r="F5" s="25"/>
      <c r="G5" s="25"/>
      <c r="H5" s="25"/>
      <c r="I5" s="25"/>
      <c r="J5" s="26" t="s">
        <v>172</v>
      </c>
      <c r="K5" s="4"/>
      <c r="L5" s="4"/>
      <c r="M5" s="4"/>
      <c r="N5" s="4"/>
      <c r="O5" s="4"/>
      <c r="P5" s="4"/>
      <c r="Q5" s="5"/>
    </row>
    <row r="6" spans="1:17" ht="15.75" customHeight="1" x14ac:dyDescent="0.25">
      <c r="A6" s="3"/>
      <c r="B6" s="4"/>
      <c r="C6" s="4"/>
      <c r="D6" s="4"/>
      <c r="E6" s="4"/>
      <c r="F6" s="4"/>
      <c r="G6" s="4"/>
      <c r="H6" s="4"/>
      <c r="I6" s="4"/>
      <c r="J6" s="4"/>
      <c r="K6" s="4"/>
      <c r="L6" s="4"/>
      <c r="M6" s="4"/>
      <c r="N6" s="4"/>
      <c r="O6" s="4"/>
      <c r="P6" s="4"/>
      <c r="Q6" s="5"/>
    </row>
    <row r="7" spans="1:17" ht="78.75" customHeight="1" x14ac:dyDescent="0.25">
      <c r="A7" s="75" t="s">
        <v>173</v>
      </c>
      <c r="B7" s="76"/>
      <c r="C7" s="76"/>
      <c r="D7" s="76"/>
      <c r="E7" s="76"/>
      <c r="F7" s="76"/>
      <c r="G7" s="76"/>
      <c r="H7" s="76"/>
      <c r="I7" s="76"/>
      <c r="J7" s="76"/>
      <c r="K7" s="76"/>
      <c r="L7" s="76"/>
      <c r="M7" s="76"/>
      <c r="N7" s="76"/>
      <c r="O7" s="76"/>
      <c r="P7" s="76"/>
      <c r="Q7" s="2"/>
    </row>
    <row r="8" spans="1:17" ht="15.75" hidden="1" customHeight="1" x14ac:dyDescent="0.25">
      <c r="A8" s="6"/>
      <c r="B8" s="6"/>
      <c r="C8" s="6"/>
      <c r="D8" s="6"/>
      <c r="E8" s="6"/>
      <c r="F8" s="6"/>
      <c r="G8" s="6"/>
      <c r="H8" s="6"/>
      <c r="I8" s="6"/>
      <c r="J8" s="6"/>
      <c r="K8" s="6"/>
      <c r="L8" s="6"/>
      <c r="M8" s="6"/>
      <c r="N8" s="6"/>
      <c r="O8" s="6"/>
      <c r="P8" s="6"/>
      <c r="Q8" s="2"/>
    </row>
    <row r="9" spans="1:17" ht="15.75" hidden="1" customHeight="1" x14ac:dyDescent="0.3">
      <c r="A9" s="77"/>
      <c r="B9" s="78"/>
      <c r="C9" s="78"/>
      <c r="D9" s="78"/>
      <c r="E9" s="78"/>
      <c r="F9" s="78"/>
      <c r="G9" s="78"/>
      <c r="H9" s="78"/>
      <c r="I9" s="78"/>
      <c r="J9" s="78"/>
      <c r="K9" s="78"/>
      <c r="L9" s="78"/>
      <c r="M9" s="78"/>
      <c r="N9" s="78"/>
      <c r="O9" s="78"/>
      <c r="P9" s="78"/>
      <c r="Q9" s="2"/>
    </row>
    <row r="10" spans="1:17" ht="15.75" customHeight="1" x14ac:dyDescent="0.25">
      <c r="A10" s="6"/>
      <c r="B10" s="6"/>
      <c r="C10" s="6"/>
      <c r="D10" s="6"/>
      <c r="E10" s="6"/>
      <c r="F10" s="6"/>
      <c r="G10" s="6"/>
      <c r="H10" s="6"/>
      <c r="I10" s="6"/>
      <c r="J10" s="27" t="s">
        <v>141</v>
      </c>
      <c r="K10" s="6"/>
      <c r="L10" s="6"/>
      <c r="M10" s="6"/>
      <c r="N10" s="6"/>
      <c r="O10" s="6"/>
      <c r="P10" s="6"/>
      <c r="Q10" s="2"/>
    </row>
    <row r="11" spans="1:17" ht="15.75" customHeight="1" x14ac:dyDescent="0.25">
      <c r="A11" s="83" t="s">
        <v>0</v>
      </c>
      <c r="B11" s="81" t="s">
        <v>138</v>
      </c>
      <c r="C11" s="81" t="s">
        <v>139</v>
      </c>
      <c r="D11" s="17"/>
      <c r="E11" s="85" t="s">
        <v>1</v>
      </c>
      <c r="F11" s="17"/>
      <c r="G11" s="17"/>
      <c r="H11" s="17"/>
      <c r="I11" s="17"/>
      <c r="J11" s="82" t="s">
        <v>174</v>
      </c>
      <c r="K11" s="82"/>
      <c r="L11" s="82"/>
      <c r="M11" s="82"/>
      <c r="N11" s="82"/>
      <c r="O11" s="82"/>
      <c r="P11" s="82"/>
      <c r="Q11" s="30"/>
    </row>
    <row r="12" spans="1:17" ht="34.5" customHeight="1" x14ac:dyDescent="0.25">
      <c r="A12" s="84"/>
      <c r="B12" s="81"/>
      <c r="C12" s="81"/>
      <c r="D12" s="18"/>
      <c r="E12" s="86"/>
      <c r="F12" s="18"/>
      <c r="G12" s="18"/>
      <c r="H12" s="18"/>
      <c r="I12" s="18"/>
      <c r="J12" s="82"/>
      <c r="K12" s="82"/>
      <c r="L12" s="82"/>
      <c r="M12" s="82"/>
      <c r="N12" s="82"/>
      <c r="O12" s="82"/>
      <c r="P12" s="82"/>
      <c r="Q12" s="30"/>
    </row>
    <row r="13" spans="1:17" ht="15.75" customHeight="1" x14ac:dyDescent="0.25">
      <c r="A13" s="16">
        <v>1</v>
      </c>
      <c r="B13" s="15">
        <v>2</v>
      </c>
      <c r="C13" s="15">
        <v>3</v>
      </c>
      <c r="D13" s="15"/>
      <c r="E13" s="15">
        <v>7</v>
      </c>
      <c r="F13" s="15"/>
      <c r="G13" s="15"/>
      <c r="H13" s="15"/>
      <c r="I13" s="15"/>
      <c r="J13" s="15">
        <v>4</v>
      </c>
      <c r="K13" s="15"/>
      <c r="L13" s="15"/>
      <c r="M13" s="15"/>
      <c r="N13" s="15"/>
      <c r="O13" s="15"/>
      <c r="P13" s="15"/>
      <c r="Q13" s="2"/>
    </row>
    <row r="14" spans="1:17" ht="25.5" hidden="1" x14ac:dyDescent="0.25">
      <c r="A14" s="7" t="s">
        <v>2</v>
      </c>
      <c r="B14" s="7" t="s">
        <v>3</v>
      </c>
      <c r="C14" s="7" t="s">
        <v>4</v>
      </c>
      <c r="D14" s="7" t="s">
        <v>5</v>
      </c>
      <c r="E14" s="7" t="s">
        <v>5</v>
      </c>
      <c r="F14" s="7" t="s">
        <v>5</v>
      </c>
      <c r="G14" s="7" t="s">
        <v>5</v>
      </c>
      <c r="H14" s="7" t="s">
        <v>5</v>
      </c>
      <c r="I14" s="7" t="s">
        <v>5</v>
      </c>
      <c r="J14" s="7" t="s">
        <v>6</v>
      </c>
      <c r="K14" s="7" t="s">
        <v>5</v>
      </c>
      <c r="L14" s="7" t="s">
        <v>5</v>
      </c>
      <c r="M14" s="7" t="s">
        <v>5</v>
      </c>
      <c r="N14" s="7" t="s">
        <v>5</v>
      </c>
      <c r="O14" s="7" t="s">
        <v>5</v>
      </c>
      <c r="P14" s="7" t="s">
        <v>5</v>
      </c>
      <c r="Q14" s="2"/>
    </row>
    <row r="15" spans="1:17" ht="25.5" x14ac:dyDescent="0.25">
      <c r="A15" s="34" t="s">
        <v>7</v>
      </c>
      <c r="B15" s="35" t="s">
        <v>9</v>
      </c>
      <c r="C15" s="35" t="s">
        <v>8</v>
      </c>
      <c r="D15" s="28" t="s">
        <v>8</v>
      </c>
      <c r="E15" s="28"/>
      <c r="F15" s="28"/>
      <c r="G15" s="28"/>
      <c r="H15" s="28"/>
      <c r="I15" s="28"/>
      <c r="J15" s="63">
        <f>J16</f>
        <v>1900000</v>
      </c>
      <c r="K15" s="9">
        <v>1910000</v>
      </c>
      <c r="L15" s="9">
        <v>0</v>
      </c>
      <c r="M15" s="9">
        <v>1910000</v>
      </c>
      <c r="N15" s="9">
        <v>0</v>
      </c>
      <c r="O15" s="9">
        <v>1910000</v>
      </c>
      <c r="P15" s="9">
        <v>0</v>
      </c>
      <c r="Q15" s="2"/>
    </row>
    <row r="16" spans="1:17" outlineLevel="1" x14ac:dyDescent="0.25">
      <c r="A16" s="34" t="s">
        <v>10</v>
      </c>
      <c r="B16" s="35" t="s">
        <v>11</v>
      </c>
      <c r="C16" s="35" t="s">
        <v>8</v>
      </c>
      <c r="D16" s="29" t="s">
        <v>8</v>
      </c>
      <c r="E16" s="29"/>
      <c r="F16" s="29"/>
      <c r="G16" s="29"/>
      <c r="H16" s="29"/>
      <c r="I16" s="29"/>
      <c r="J16" s="63">
        <f>J17</f>
        <v>1900000</v>
      </c>
      <c r="K16" s="9">
        <v>1500000</v>
      </c>
      <c r="L16" s="9">
        <v>0</v>
      </c>
      <c r="M16" s="9">
        <v>1500000</v>
      </c>
      <c r="N16" s="9">
        <v>0</v>
      </c>
      <c r="O16" s="9">
        <v>1500000</v>
      </c>
      <c r="P16" s="9">
        <v>0</v>
      </c>
      <c r="Q16" s="2"/>
    </row>
    <row r="17" spans="1:17" ht="18" customHeight="1" outlineLevel="2" x14ac:dyDescent="0.25">
      <c r="A17" s="31" t="s">
        <v>12</v>
      </c>
      <c r="B17" s="8" t="s">
        <v>13</v>
      </c>
      <c r="C17" s="8" t="s">
        <v>8</v>
      </c>
      <c r="D17" s="8" t="s">
        <v>8</v>
      </c>
      <c r="E17" s="8"/>
      <c r="F17" s="8"/>
      <c r="G17" s="8"/>
      <c r="H17" s="8"/>
      <c r="I17" s="8"/>
      <c r="J17" s="63">
        <f>J18+J19</f>
        <v>1900000</v>
      </c>
      <c r="K17" s="9">
        <v>1500000</v>
      </c>
      <c r="L17" s="9">
        <v>0</v>
      </c>
      <c r="M17" s="9">
        <v>1500000</v>
      </c>
      <c r="N17" s="9">
        <v>0</v>
      </c>
      <c r="O17" s="9">
        <v>1500000</v>
      </c>
      <c r="P17" s="9">
        <v>0</v>
      </c>
      <c r="Q17" s="2"/>
    </row>
    <row r="18" spans="1:17" ht="25.5" outlineLevel="3" x14ac:dyDescent="0.25">
      <c r="A18" s="31" t="s">
        <v>182</v>
      </c>
      <c r="B18" s="8" t="s">
        <v>183</v>
      </c>
      <c r="C18" s="8" t="s">
        <v>16</v>
      </c>
      <c r="D18" s="8" t="s">
        <v>8</v>
      </c>
      <c r="E18" s="8"/>
      <c r="F18" s="8"/>
      <c r="G18" s="8"/>
      <c r="H18" s="8"/>
      <c r="I18" s="8"/>
      <c r="J18" s="63">
        <v>1000000</v>
      </c>
      <c r="K18" s="9">
        <v>1000000</v>
      </c>
      <c r="L18" s="9">
        <v>0</v>
      </c>
      <c r="M18" s="9">
        <v>1000000</v>
      </c>
      <c r="N18" s="9">
        <v>0</v>
      </c>
      <c r="O18" s="9">
        <v>1000000</v>
      </c>
      <c r="P18" s="9">
        <v>0</v>
      </c>
      <c r="Q18" s="2"/>
    </row>
    <row r="19" spans="1:17" ht="27.75" customHeight="1" outlineLevel="3" x14ac:dyDescent="0.25">
      <c r="A19" s="31" t="s">
        <v>142</v>
      </c>
      <c r="B19" s="8" t="s">
        <v>15</v>
      </c>
      <c r="C19" s="8" t="s">
        <v>16</v>
      </c>
      <c r="D19" s="8" t="s">
        <v>8</v>
      </c>
      <c r="E19" s="8"/>
      <c r="F19" s="8"/>
      <c r="G19" s="8"/>
      <c r="H19" s="8"/>
      <c r="I19" s="8"/>
      <c r="J19" s="63">
        <v>900000</v>
      </c>
      <c r="K19" s="9">
        <v>500000</v>
      </c>
      <c r="L19" s="9">
        <v>0</v>
      </c>
      <c r="M19" s="9">
        <v>500000</v>
      </c>
      <c r="N19" s="9">
        <v>0</v>
      </c>
      <c r="O19" s="9">
        <v>500000</v>
      </c>
      <c r="P19" s="9">
        <v>0</v>
      </c>
      <c r="Q19" s="2"/>
    </row>
    <row r="20" spans="1:17" ht="29.25" customHeight="1" x14ac:dyDescent="0.25">
      <c r="A20" s="34" t="s">
        <v>17</v>
      </c>
      <c r="B20" s="35" t="s">
        <v>18</v>
      </c>
      <c r="C20" s="35" t="s">
        <v>8</v>
      </c>
      <c r="D20" s="35" t="s">
        <v>8</v>
      </c>
      <c r="E20" s="35"/>
      <c r="F20" s="35"/>
      <c r="G20" s="35"/>
      <c r="H20" s="35"/>
      <c r="I20" s="35"/>
      <c r="J20" s="63">
        <f>J21+J27+J32+J35</f>
        <v>2987842.96</v>
      </c>
      <c r="K20" s="9">
        <v>3176529.8</v>
      </c>
      <c r="L20" s="9">
        <v>0</v>
      </c>
      <c r="M20" s="9">
        <v>3176529.8</v>
      </c>
      <c r="N20" s="9">
        <v>0</v>
      </c>
      <c r="O20" s="9">
        <v>3176529.8</v>
      </c>
      <c r="P20" s="9">
        <v>0</v>
      </c>
      <c r="Q20" s="2"/>
    </row>
    <row r="21" spans="1:17" ht="25.5" outlineLevel="1" x14ac:dyDescent="0.25">
      <c r="A21" s="34" t="s">
        <v>19</v>
      </c>
      <c r="B21" s="35" t="s">
        <v>20</v>
      </c>
      <c r="C21" s="35" t="s">
        <v>8</v>
      </c>
      <c r="D21" s="35" t="s">
        <v>8</v>
      </c>
      <c r="E21" s="35"/>
      <c r="F21" s="35"/>
      <c r="G21" s="35"/>
      <c r="H21" s="35"/>
      <c r="I21" s="35"/>
      <c r="J21" s="63">
        <f>J22</f>
        <v>662569.23</v>
      </c>
      <c r="K21" s="9">
        <v>784000</v>
      </c>
      <c r="L21" s="9">
        <v>0</v>
      </c>
      <c r="M21" s="9">
        <v>784000</v>
      </c>
      <c r="N21" s="9">
        <v>0</v>
      </c>
      <c r="O21" s="9">
        <v>784000</v>
      </c>
      <c r="P21" s="9">
        <v>0</v>
      </c>
      <c r="Q21" s="2"/>
    </row>
    <row r="22" spans="1:17" ht="12.75" customHeight="1" outlineLevel="2" x14ac:dyDescent="0.25">
      <c r="A22" s="31" t="s">
        <v>21</v>
      </c>
      <c r="B22" s="8" t="s">
        <v>22</v>
      </c>
      <c r="C22" s="8" t="s">
        <v>8</v>
      </c>
      <c r="D22" s="8" t="s">
        <v>8</v>
      </c>
      <c r="E22" s="8"/>
      <c r="F22" s="8"/>
      <c r="G22" s="8"/>
      <c r="H22" s="8"/>
      <c r="I22" s="8"/>
      <c r="J22" s="63">
        <f>J23+J24+J25+J26</f>
        <v>662569.23</v>
      </c>
      <c r="K22" s="9">
        <v>784000</v>
      </c>
      <c r="L22" s="9">
        <v>0</v>
      </c>
      <c r="M22" s="9">
        <v>784000</v>
      </c>
      <c r="N22" s="9">
        <v>0</v>
      </c>
      <c r="O22" s="9">
        <v>784000</v>
      </c>
      <c r="P22" s="9">
        <v>0</v>
      </c>
      <c r="Q22" s="2"/>
    </row>
    <row r="23" spans="1:17" ht="38.25" outlineLevel="3" x14ac:dyDescent="0.25">
      <c r="A23" s="31" t="s">
        <v>184</v>
      </c>
      <c r="B23" s="8" t="s">
        <v>185</v>
      </c>
      <c r="C23" s="8" t="s">
        <v>16</v>
      </c>
      <c r="D23" s="8" t="s">
        <v>8</v>
      </c>
      <c r="E23" s="8"/>
      <c r="F23" s="8"/>
      <c r="G23" s="8"/>
      <c r="H23" s="8"/>
      <c r="I23" s="8"/>
      <c r="J23" s="63">
        <v>500000</v>
      </c>
      <c r="K23" s="9">
        <v>590000</v>
      </c>
      <c r="L23" s="9">
        <v>0</v>
      </c>
      <c r="M23" s="9">
        <v>590000</v>
      </c>
      <c r="N23" s="9">
        <v>0</v>
      </c>
      <c r="O23" s="9">
        <v>590000</v>
      </c>
      <c r="P23" s="9">
        <v>0</v>
      </c>
      <c r="Q23" s="2"/>
    </row>
    <row r="24" spans="1:17" ht="27.75" customHeight="1" outlineLevel="3" x14ac:dyDescent="0.25">
      <c r="A24" s="31" t="s">
        <v>186</v>
      </c>
      <c r="B24" s="8" t="s">
        <v>249</v>
      </c>
      <c r="C24" s="8" t="s">
        <v>87</v>
      </c>
      <c r="D24" s="8" t="s">
        <v>8</v>
      </c>
      <c r="E24" s="8"/>
      <c r="F24" s="8"/>
      <c r="G24" s="8"/>
      <c r="H24" s="8"/>
      <c r="I24" s="8"/>
      <c r="J24" s="63">
        <v>60000</v>
      </c>
      <c r="K24" s="9">
        <v>60000</v>
      </c>
      <c r="L24" s="9">
        <v>0</v>
      </c>
      <c r="M24" s="9">
        <v>60000</v>
      </c>
      <c r="N24" s="9">
        <v>0</v>
      </c>
      <c r="O24" s="9">
        <v>60000</v>
      </c>
      <c r="P24" s="9">
        <v>0</v>
      </c>
      <c r="Q24" s="2"/>
    </row>
    <row r="25" spans="1:17" ht="38.25" outlineLevel="3" x14ac:dyDescent="0.25">
      <c r="A25" s="31" t="s">
        <v>241</v>
      </c>
      <c r="B25" s="8" t="s">
        <v>240</v>
      </c>
      <c r="C25" s="8" t="s">
        <v>14</v>
      </c>
      <c r="D25" s="8" t="s">
        <v>8</v>
      </c>
      <c r="E25" s="8"/>
      <c r="F25" s="8"/>
      <c r="G25" s="8"/>
      <c r="H25" s="8"/>
      <c r="I25" s="8"/>
      <c r="J25" s="63">
        <v>10000</v>
      </c>
      <c r="K25" s="9">
        <v>10000</v>
      </c>
      <c r="L25" s="9">
        <v>0</v>
      </c>
      <c r="M25" s="9">
        <v>10000</v>
      </c>
      <c r="N25" s="9">
        <v>0</v>
      </c>
      <c r="O25" s="9">
        <v>10000</v>
      </c>
      <c r="P25" s="9">
        <v>0</v>
      </c>
      <c r="Q25" s="2"/>
    </row>
    <row r="26" spans="1:17" ht="78" customHeight="1" outlineLevel="3" x14ac:dyDescent="0.25">
      <c r="A26" s="31" t="s">
        <v>243</v>
      </c>
      <c r="B26" s="8" t="s">
        <v>242</v>
      </c>
      <c r="C26" s="8" t="s">
        <v>14</v>
      </c>
      <c r="D26" s="8" t="s">
        <v>8</v>
      </c>
      <c r="E26" s="8"/>
      <c r="F26" s="8"/>
      <c r="G26" s="8"/>
      <c r="H26" s="8"/>
      <c r="I26" s="8"/>
      <c r="J26" s="63">
        <v>92569.23</v>
      </c>
      <c r="K26" s="9">
        <v>20000</v>
      </c>
      <c r="L26" s="9">
        <v>0</v>
      </c>
      <c r="M26" s="9">
        <v>20000</v>
      </c>
      <c r="N26" s="9">
        <v>0</v>
      </c>
      <c r="O26" s="9">
        <v>20000</v>
      </c>
      <c r="P26" s="9">
        <v>0</v>
      </c>
      <c r="Q26" s="2"/>
    </row>
    <row r="27" spans="1:17" ht="17.25" customHeight="1" outlineLevel="1" x14ac:dyDescent="0.25">
      <c r="A27" s="34" t="s">
        <v>23</v>
      </c>
      <c r="B27" s="35" t="s">
        <v>24</v>
      </c>
      <c r="C27" s="35" t="s">
        <v>8</v>
      </c>
      <c r="D27" s="35" t="s">
        <v>8</v>
      </c>
      <c r="E27" s="35"/>
      <c r="F27" s="35"/>
      <c r="G27" s="35"/>
      <c r="H27" s="35"/>
      <c r="I27" s="35"/>
      <c r="J27" s="63">
        <f>J28</f>
        <v>322000</v>
      </c>
      <c r="K27" s="9">
        <v>1734529.8</v>
      </c>
      <c r="L27" s="9">
        <v>0</v>
      </c>
      <c r="M27" s="9">
        <v>1734529.8</v>
      </c>
      <c r="N27" s="9">
        <v>0</v>
      </c>
      <c r="O27" s="9">
        <v>1734529.8</v>
      </c>
      <c r="P27" s="9">
        <v>0</v>
      </c>
      <c r="Q27" s="2"/>
    </row>
    <row r="28" spans="1:17" outlineLevel="2" x14ac:dyDescent="0.25">
      <c r="A28" s="31" t="s">
        <v>25</v>
      </c>
      <c r="B28" s="8" t="s">
        <v>26</v>
      </c>
      <c r="C28" s="8" t="s">
        <v>8</v>
      </c>
      <c r="D28" s="8" t="s">
        <v>8</v>
      </c>
      <c r="E28" s="8"/>
      <c r="F28" s="8"/>
      <c r="G28" s="8"/>
      <c r="H28" s="8"/>
      <c r="I28" s="8"/>
      <c r="J28" s="63">
        <f>J29+J30+J31</f>
        <v>322000</v>
      </c>
      <c r="K28" s="9">
        <v>1734529.8</v>
      </c>
      <c r="L28" s="9">
        <v>0</v>
      </c>
      <c r="M28" s="9">
        <v>1734529.8</v>
      </c>
      <c r="N28" s="9">
        <v>0</v>
      </c>
      <c r="O28" s="9">
        <v>1734529.8</v>
      </c>
      <c r="P28" s="9">
        <v>0</v>
      </c>
      <c r="Q28" s="2"/>
    </row>
    <row r="29" spans="1:17" ht="38.25" outlineLevel="2" x14ac:dyDescent="0.25">
      <c r="A29" s="31" t="s">
        <v>189</v>
      </c>
      <c r="B29" s="8" t="s">
        <v>190</v>
      </c>
      <c r="C29" s="8" t="s">
        <v>16</v>
      </c>
      <c r="D29" s="8"/>
      <c r="E29" s="8"/>
      <c r="F29" s="8"/>
      <c r="G29" s="8"/>
      <c r="H29" s="8"/>
      <c r="I29" s="8"/>
      <c r="J29" s="63">
        <v>100000</v>
      </c>
      <c r="K29" s="9"/>
      <c r="L29" s="9"/>
      <c r="M29" s="9"/>
      <c r="N29" s="9"/>
      <c r="O29" s="9"/>
      <c r="P29" s="9"/>
      <c r="Q29" s="2"/>
    </row>
    <row r="30" spans="1:17" ht="29.25" customHeight="1" outlineLevel="2" x14ac:dyDescent="0.25">
      <c r="A30" s="31" t="s">
        <v>260</v>
      </c>
      <c r="B30" s="8" t="s">
        <v>191</v>
      </c>
      <c r="C30" s="8" t="s">
        <v>16</v>
      </c>
      <c r="D30" s="8"/>
      <c r="E30" s="8"/>
      <c r="F30" s="8"/>
      <c r="G30" s="8"/>
      <c r="H30" s="8"/>
      <c r="I30" s="8"/>
      <c r="J30" s="63">
        <v>100000</v>
      </c>
      <c r="K30" s="9"/>
      <c r="L30" s="9"/>
      <c r="M30" s="9"/>
      <c r="N30" s="9"/>
      <c r="O30" s="9"/>
      <c r="P30" s="9"/>
      <c r="Q30" s="2"/>
    </row>
    <row r="31" spans="1:17" ht="41.25" customHeight="1" outlineLevel="3" x14ac:dyDescent="0.25">
      <c r="A31" s="31" t="s">
        <v>192</v>
      </c>
      <c r="B31" s="8" t="s">
        <v>27</v>
      </c>
      <c r="C31" s="8" t="s">
        <v>124</v>
      </c>
      <c r="D31" s="8" t="s">
        <v>8</v>
      </c>
      <c r="E31" s="8"/>
      <c r="F31" s="8"/>
      <c r="G31" s="8"/>
      <c r="H31" s="8"/>
      <c r="I31" s="8"/>
      <c r="J31" s="63">
        <v>122000</v>
      </c>
      <c r="K31" s="9">
        <v>122000</v>
      </c>
      <c r="L31" s="9">
        <v>0</v>
      </c>
      <c r="M31" s="9">
        <v>122000</v>
      </c>
      <c r="N31" s="9">
        <v>0</v>
      </c>
      <c r="O31" s="9">
        <v>122000</v>
      </c>
      <c r="P31" s="9">
        <v>0</v>
      </c>
      <c r="Q31" s="2"/>
    </row>
    <row r="32" spans="1:17" outlineLevel="3" x14ac:dyDescent="0.25">
      <c r="A32" s="45" t="s">
        <v>193</v>
      </c>
      <c r="B32" s="46" t="s">
        <v>194</v>
      </c>
      <c r="C32" s="46" t="s">
        <v>8</v>
      </c>
      <c r="D32" s="35"/>
      <c r="E32" s="35"/>
      <c r="F32" s="35"/>
      <c r="G32" s="35"/>
      <c r="H32" s="35"/>
      <c r="I32" s="35"/>
      <c r="J32" s="63">
        <f>J33</f>
        <v>300000</v>
      </c>
      <c r="K32" s="9"/>
      <c r="L32" s="9"/>
      <c r="M32" s="9"/>
      <c r="N32" s="9"/>
      <c r="O32" s="9"/>
      <c r="P32" s="9"/>
      <c r="Q32" s="2"/>
    </row>
    <row r="33" spans="1:17" outlineLevel="3" x14ac:dyDescent="0.25">
      <c r="A33" s="36" t="s">
        <v>195</v>
      </c>
      <c r="B33" s="37" t="s">
        <v>196</v>
      </c>
      <c r="C33" s="38" t="s">
        <v>8</v>
      </c>
      <c r="D33" s="8"/>
      <c r="E33" s="8"/>
      <c r="F33" s="8"/>
      <c r="G33" s="8"/>
      <c r="H33" s="8"/>
      <c r="I33" s="8"/>
      <c r="J33" s="63">
        <f>J34</f>
        <v>300000</v>
      </c>
      <c r="K33" s="9"/>
      <c r="L33" s="9"/>
      <c r="M33" s="9"/>
      <c r="N33" s="9"/>
      <c r="O33" s="9"/>
      <c r="P33" s="9"/>
      <c r="Q33" s="2"/>
    </row>
    <row r="34" spans="1:17" ht="38.25" outlineLevel="3" x14ac:dyDescent="0.25">
      <c r="A34" s="48" t="s">
        <v>197</v>
      </c>
      <c r="B34" s="47" t="s">
        <v>198</v>
      </c>
      <c r="C34" s="39" t="s">
        <v>199</v>
      </c>
      <c r="D34" s="8"/>
      <c r="E34" s="8"/>
      <c r="F34" s="8"/>
      <c r="G34" s="8"/>
      <c r="H34" s="8"/>
      <c r="I34" s="8"/>
      <c r="J34" s="63">
        <v>300000</v>
      </c>
      <c r="K34" s="9"/>
      <c r="L34" s="9"/>
      <c r="M34" s="9"/>
      <c r="N34" s="9"/>
      <c r="O34" s="9"/>
      <c r="P34" s="9"/>
      <c r="Q34" s="2"/>
    </row>
    <row r="35" spans="1:17" outlineLevel="1" x14ac:dyDescent="0.25">
      <c r="A35" s="41" t="s">
        <v>28</v>
      </c>
      <c r="B35" s="35" t="s">
        <v>29</v>
      </c>
      <c r="C35" s="35" t="s">
        <v>8</v>
      </c>
      <c r="D35" s="35" t="s">
        <v>8</v>
      </c>
      <c r="E35" s="35"/>
      <c r="F35" s="35"/>
      <c r="G35" s="35"/>
      <c r="H35" s="35"/>
      <c r="I35" s="35"/>
      <c r="J35" s="63">
        <f>J36</f>
        <v>1703273.73</v>
      </c>
      <c r="K35" s="9">
        <v>658000</v>
      </c>
      <c r="L35" s="9">
        <v>0</v>
      </c>
      <c r="M35" s="9">
        <v>658000</v>
      </c>
      <c r="N35" s="9">
        <v>0</v>
      </c>
      <c r="O35" s="9">
        <v>658000</v>
      </c>
      <c r="P35" s="9">
        <v>0</v>
      </c>
      <c r="Q35" s="2"/>
    </row>
    <row r="36" spans="1:17" ht="15.75" customHeight="1" outlineLevel="2" x14ac:dyDescent="0.25">
      <c r="A36" s="31" t="s">
        <v>30</v>
      </c>
      <c r="B36" s="8" t="s">
        <v>31</v>
      </c>
      <c r="C36" s="8" t="s">
        <v>8</v>
      </c>
      <c r="D36" s="8" t="s">
        <v>8</v>
      </c>
      <c r="E36" s="8"/>
      <c r="F36" s="8"/>
      <c r="G36" s="8"/>
      <c r="H36" s="8"/>
      <c r="I36" s="8"/>
      <c r="J36" s="63">
        <f>J37+J38</f>
        <v>1703273.73</v>
      </c>
      <c r="K36" s="9">
        <v>658000</v>
      </c>
      <c r="L36" s="9">
        <v>0</v>
      </c>
      <c r="M36" s="9">
        <v>658000</v>
      </c>
      <c r="N36" s="9">
        <v>0</v>
      </c>
      <c r="O36" s="9">
        <v>658000</v>
      </c>
      <c r="P36" s="9">
        <v>0</v>
      </c>
      <c r="Q36" s="2"/>
    </row>
    <row r="37" spans="1:17" ht="28.5" customHeight="1" outlineLevel="3" x14ac:dyDescent="0.25">
      <c r="A37" s="31" t="s">
        <v>143</v>
      </c>
      <c r="B37" s="8" t="s">
        <v>32</v>
      </c>
      <c r="C37" s="8" t="s">
        <v>16</v>
      </c>
      <c r="D37" s="8" t="s">
        <v>8</v>
      </c>
      <c r="E37" s="8"/>
      <c r="F37" s="8"/>
      <c r="G37" s="8"/>
      <c r="H37" s="8"/>
      <c r="I37" s="8"/>
      <c r="J37" s="63">
        <f>1503273.73-115800</f>
        <v>1387473.73</v>
      </c>
      <c r="K37" s="9">
        <v>658000</v>
      </c>
      <c r="L37" s="9">
        <v>0</v>
      </c>
      <c r="M37" s="9">
        <v>658000</v>
      </c>
      <c r="N37" s="9">
        <v>0</v>
      </c>
      <c r="O37" s="9">
        <v>658000</v>
      </c>
      <c r="P37" s="9">
        <v>0</v>
      </c>
      <c r="Q37" s="2"/>
    </row>
    <row r="38" spans="1:17" ht="29.25" customHeight="1" outlineLevel="3" x14ac:dyDescent="0.25">
      <c r="A38" s="31" t="s">
        <v>200</v>
      </c>
      <c r="B38" s="8" t="s">
        <v>201</v>
      </c>
      <c r="C38" s="8" t="s">
        <v>16</v>
      </c>
      <c r="D38" s="8"/>
      <c r="E38" s="8"/>
      <c r="F38" s="8"/>
      <c r="G38" s="8"/>
      <c r="H38" s="8"/>
      <c r="I38" s="8"/>
      <c r="J38" s="63">
        <f>200000+115800</f>
        <v>315800</v>
      </c>
      <c r="K38" s="9"/>
      <c r="L38" s="9"/>
      <c r="M38" s="9"/>
      <c r="N38" s="9"/>
      <c r="O38" s="9"/>
      <c r="P38" s="9"/>
      <c r="Q38" s="2"/>
    </row>
    <row r="39" spans="1:17" ht="25.5" x14ac:dyDescent="0.25">
      <c r="A39" s="34" t="s">
        <v>33</v>
      </c>
      <c r="B39" s="35" t="s">
        <v>34</v>
      </c>
      <c r="C39" s="35" t="s">
        <v>8</v>
      </c>
      <c r="D39" s="35" t="s">
        <v>8</v>
      </c>
      <c r="E39" s="35"/>
      <c r="F39" s="35"/>
      <c r="G39" s="35"/>
      <c r="H39" s="35"/>
      <c r="I39" s="35"/>
      <c r="J39" s="63">
        <f>J40+J43</f>
        <v>136000</v>
      </c>
      <c r="K39" s="9">
        <v>236000</v>
      </c>
      <c r="L39" s="9">
        <v>0</v>
      </c>
      <c r="M39" s="9">
        <v>236000</v>
      </c>
      <c r="N39" s="9">
        <v>0</v>
      </c>
      <c r="O39" s="9">
        <v>236000</v>
      </c>
      <c r="P39" s="9">
        <v>0</v>
      </c>
      <c r="Q39" s="2"/>
    </row>
    <row r="40" spans="1:17" ht="25.5" outlineLevel="1" x14ac:dyDescent="0.25">
      <c r="A40" s="34" t="s">
        <v>35</v>
      </c>
      <c r="B40" s="35" t="s">
        <v>36</v>
      </c>
      <c r="C40" s="35" t="s">
        <v>8</v>
      </c>
      <c r="D40" s="35" t="s">
        <v>8</v>
      </c>
      <c r="E40" s="35"/>
      <c r="F40" s="35"/>
      <c r="G40" s="35"/>
      <c r="H40" s="35"/>
      <c r="I40" s="35"/>
      <c r="J40" s="63">
        <f>J41</f>
        <v>110000</v>
      </c>
      <c r="K40" s="9">
        <v>110000</v>
      </c>
      <c r="L40" s="9">
        <v>0</v>
      </c>
      <c r="M40" s="9">
        <v>110000</v>
      </c>
      <c r="N40" s="9">
        <v>0</v>
      </c>
      <c r="O40" s="9">
        <v>110000</v>
      </c>
      <c r="P40" s="9">
        <v>0</v>
      </c>
      <c r="Q40" s="2"/>
    </row>
    <row r="41" spans="1:17" ht="16.5" customHeight="1" outlineLevel="2" x14ac:dyDescent="0.25">
      <c r="A41" s="31" t="s">
        <v>37</v>
      </c>
      <c r="B41" s="8" t="s">
        <v>38</v>
      </c>
      <c r="C41" s="8" t="s">
        <v>8</v>
      </c>
      <c r="D41" s="8" t="s">
        <v>8</v>
      </c>
      <c r="E41" s="8"/>
      <c r="F41" s="8"/>
      <c r="G41" s="8"/>
      <c r="H41" s="8"/>
      <c r="I41" s="8"/>
      <c r="J41" s="63">
        <f>J42</f>
        <v>110000</v>
      </c>
      <c r="K41" s="9">
        <v>110000</v>
      </c>
      <c r="L41" s="9">
        <v>0</v>
      </c>
      <c r="M41" s="9">
        <v>110000</v>
      </c>
      <c r="N41" s="9">
        <v>0</v>
      </c>
      <c r="O41" s="9">
        <v>110000</v>
      </c>
      <c r="P41" s="9">
        <v>0</v>
      </c>
      <c r="Q41" s="2"/>
    </row>
    <row r="42" spans="1:17" ht="54" customHeight="1" outlineLevel="3" x14ac:dyDescent="0.25">
      <c r="A42" s="31" t="s">
        <v>144</v>
      </c>
      <c r="B42" s="8" t="s">
        <v>216</v>
      </c>
      <c r="C42" s="8" t="s">
        <v>14</v>
      </c>
      <c r="D42" s="8" t="s">
        <v>8</v>
      </c>
      <c r="E42" s="8"/>
      <c r="F42" s="8"/>
      <c r="G42" s="8"/>
      <c r="H42" s="8"/>
      <c r="I42" s="8"/>
      <c r="J42" s="63">
        <v>110000</v>
      </c>
      <c r="K42" s="9">
        <v>110000</v>
      </c>
      <c r="L42" s="9">
        <v>0</v>
      </c>
      <c r="M42" s="9">
        <v>110000</v>
      </c>
      <c r="N42" s="9">
        <v>0</v>
      </c>
      <c r="O42" s="9">
        <v>110000</v>
      </c>
      <c r="P42" s="9">
        <v>0</v>
      </c>
      <c r="Q42" s="2"/>
    </row>
    <row r="43" spans="1:17" outlineLevel="1" x14ac:dyDescent="0.25">
      <c r="A43" s="34" t="s">
        <v>39</v>
      </c>
      <c r="B43" s="35" t="s">
        <v>40</v>
      </c>
      <c r="C43" s="35" t="s">
        <v>8</v>
      </c>
      <c r="D43" s="35" t="s">
        <v>8</v>
      </c>
      <c r="E43" s="35"/>
      <c r="F43" s="35"/>
      <c r="G43" s="35"/>
      <c r="H43" s="35"/>
      <c r="I43" s="35"/>
      <c r="J43" s="63">
        <f>J44</f>
        <v>26000</v>
      </c>
      <c r="K43" s="9">
        <v>126000</v>
      </c>
      <c r="L43" s="9">
        <v>0</v>
      </c>
      <c r="M43" s="9">
        <v>126000</v>
      </c>
      <c r="N43" s="9">
        <v>0</v>
      </c>
      <c r="O43" s="9">
        <v>126000</v>
      </c>
      <c r="P43" s="9">
        <v>0</v>
      </c>
      <c r="Q43" s="2"/>
    </row>
    <row r="44" spans="1:17" outlineLevel="2" x14ac:dyDescent="0.25">
      <c r="A44" s="31" t="s">
        <v>41</v>
      </c>
      <c r="B44" s="8" t="s">
        <v>42</v>
      </c>
      <c r="C44" s="8" t="s">
        <v>8</v>
      </c>
      <c r="D44" s="8" t="s">
        <v>8</v>
      </c>
      <c r="E44" s="8"/>
      <c r="F44" s="8"/>
      <c r="G44" s="8"/>
      <c r="H44" s="8"/>
      <c r="I44" s="8"/>
      <c r="J44" s="63">
        <f>J45</f>
        <v>26000</v>
      </c>
      <c r="K44" s="9">
        <v>126000</v>
      </c>
      <c r="L44" s="9">
        <v>0</v>
      </c>
      <c r="M44" s="9">
        <v>126000</v>
      </c>
      <c r="N44" s="9">
        <v>0</v>
      </c>
      <c r="O44" s="9">
        <v>126000</v>
      </c>
      <c r="P44" s="9">
        <v>0</v>
      </c>
      <c r="Q44" s="2"/>
    </row>
    <row r="45" spans="1:17" ht="38.25" outlineLevel="3" x14ac:dyDescent="0.25">
      <c r="A45" s="31" t="s">
        <v>145</v>
      </c>
      <c r="B45" s="8" t="s">
        <v>217</v>
      </c>
      <c r="C45" s="8" t="s">
        <v>14</v>
      </c>
      <c r="D45" s="8" t="s">
        <v>8</v>
      </c>
      <c r="E45" s="8"/>
      <c r="F45" s="8"/>
      <c r="G45" s="8"/>
      <c r="H45" s="8"/>
      <c r="I45" s="8"/>
      <c r="J45" s="63">
        <v>26000</v>
      </c>
      <c r="K45" s="9">
        <v>26000</v>
      </c>
      <c r="L45" s="9">
        <v>0</v>
      </c>
      <c r="M45" s="9">
        <v>26000</v>
      </c>
      <c r="N45" s="9">
        <v>0</v>
      </c>
      <c r="O45" s="9">
        <v>26000</v>
      </c>
      <c r="P45" s="9">
        <v>0</v>
      </c>
      <c r="Q45" s="2"/>
    </row>
    <row r="46" spans="1:17" ht="28.5" customHeight="1" x14ac:dyDescent="0.25">
      <c r="A46" s="34" t="s">
        <v>43</v>
      </c>
      <c r="B46" s="35" t="s">
        <v>44</v>
      </c>
      <c r="C46" s="35" t="s">
        <v>8</v>
      </c>
      <c r="D46" s="35" t="s">
        <v>8</v>
      </c>
      <c r="E46" s="35"/>
      <c r="F46" s="35"/>
      <c r="G46" s="35"/>
      <c r="H46" s="35"/>
      <c r="I46" s="35"/>
      <c r="J46" s="63">
        <f>J47+J53</f>
        <v>14612680.82</v>
      </c>
      <c r="K46" s="9">
        <v>17804205.379999999</v>
      </c>
      <c r="L46" s="9">
        <v>0</v>
      </c>
      <c r="M46" s="9">
        <v>17804205.379999999</v>
      </c>
      <c r="N46" s="9">
        <v>0</v>
      </c>
      <c r="O46" s="9">
        <v>17804205.379999999</v>
      </c>
      <c r="P46" s="9">
        <v>0</v>
      </c>
      <c r="Q46" s="2"/>
    </row>
    <row r="47" spans="1:17" ht="25.5" outlineLevel="1" x14ac:dyDescent="0.25">
      <c r="A47" s="34" t="s">
        <v>45</v>
      </c>
      <c r="B47" s="35" t="s">
        <v>46</v>
      </c>
      <c r="C47" s="35" t="s">
        <v>8</v>
      </c>
      <c r="D47" s="35" t="s">
        <v>8</v>
      </c>
      <c r="E47" s="35"/>
      <c r="F47" s="35"/>
      <c r="G47" s="35"/>
      <c r="H47" s="35"/>
      <c r="I47" s="35"/>
      <c r="J47" s="63">
        <f>J48</f>
        <v>14162680.82</v>
      </c>
      <c r="K47" s="9">
        <v>17804205.379999999</v>
      </c>
      <c r="L47" s="9">
        <v>0</v>
      </c>
      <c r="M47" s="9">
        <v>17804205.379999999</v>
      </c>
      <c r="N47" s="9">
        <v>0</v>
      </c>
      <c r="O47" s="9">
        <v>17804205.379999999</v>
      </c>
      <c r="P47" s="9">
        <v>0</v>
      </c>
      <c r="Q47" s="2"/>
    </row>
    <row r="48" spans="1:17" ht="15" customHeight="1" outlineLevel="2" x14ac:dyDescent="0.25">
      <c r="A48" s="31" t="s">
        <v>47</v>
      </c>
      <c r="B48" s="8" t="s">
        <v>48</v>
      </c>
      <c r="C48" s="8" t="s">
        <v>8</v>
      </c>
      <c r="D48" s="8" t="s">
        <v>8</v>
      </c>
      <c r="E48" s="8"/>
      <c r="F48" s="8"/>
      <c r="G48" s="8"/>
      <c r="H48" s="8"/>
      <c r="I48" s="8"/>
      <c r="J48" s="63">
        <f>J49+J50+J51+J52</f>
        <v>14162680.82</v>
      </c>
      <c r="K48" s="9">
        <v>17804205.379999999</v>
      </c>
      <c r="L48" s="9">
        <v>0</v>
      </c>
      <c r="M48" s="9">
        <v>17804205.379999999</v>
      </c>
      <c r="N48" s="9">
        <v>0</v>
      </c>
      <c r="O48" s="9">
        <v>17804205.379999999</v>
      </c>
      <c r="P48" s="9">
        <v>0</v>
      </c>
      <c r="Q48" s="2"/>
    </row>
    <row r="49" spans="1:17" ht="30.75" customHeight="1" outlineLevel="3" x14ac:dyDescent="0.25">
      <c r="A49" s="43" t="s">
        <v>146</v>
      </c>
      <c r="B49" s="49" t="s">
        <v>49</v>
      </c>
      <c r="C49" s="8" t="s">
        <v>16</v>
      </c>
      <c r="D49" s="8" t="s">
        <v>8</v>
      </c>
      <c r="E49" s="8"/>
      <c r="F49" s="8"/>
      <c r="G49" s="8"/>
      <c r="H49" s="8"/>
      <c r="I49" s="8"/>
      <c r="J49" s="63">
        <v>7441852.4699999997</v>
      </c>
      <c r="K49" s="9">
        <v>11965856</v>
      </c>
      <c r="L49" s="9">
        <v>0</v>
      </c>
      <c r="M49" s="9">
        <v>11965856</v>
      </c>
      <c r="N49" s="9">
        <v>0</v>
      </c>
      <c r="O49" s="9">
        <v>11965856</v>
      </c>
      <c r="P49" s="9">
        <v>0</v>
      </c>
      <c r="Q49" s="2"/>
    </row>
    <row r="50" spans="1:17" ht="38.25" outlineLevel="3" x14ac:dyDescent="0.25">
      <c r="A50" s="50" t="s">
        <v>247</v>
      </c>
      <c r="B50" s="72" t="s">
        <v>248</v>
      </c>
      <c r="C50" s="54" t="s">
        <v>16</v>
      </c>
      <c r="D50" s="35"/>
      <c r="E50" s="35"/>
      <c r="F50" s="35"/>
      <c r="G50" s="35"/>
      <c r="H50" s="35"/>
      <c r="I50" s="35"/>
      <c r="J50" s="63">
        <v>534179.66</v>
      </c>
      <c r="K50" s="9"/>
      <c r="L50" s="9"/>
      <c r="M50" s="9"/>
      <c r="N50" s="9"/>
      <c r="O50" s="9"/>
      <c r="P50" s="9"/>
      <c r="Q50" s="2"/>
    </row>
    <row r="51" spans="1:17" ht="39.75" customHeight="1" outlineLevel="3" x14ac:dyDescent="0.25">
      <c r="A51" s="31" t="s">
        <v>147</v>
      </c>
      <c r="B51" s="8" t="s">
        <v>50</v>
      </c>
      <c r="C51" s="8" t="s">
        <v>16</v>
      </c>
      <c r="D51" s="8" t="s">
        <v>8</v>
      </c>
      <c r="E51" s="8"/>
      <c r="F51" s="8"/>
      <c r="G51" s="8"/>
      <c r="H51" s="8"/>
      <c r="I51" s="8"/>
      <c r="J51" s="63">
        <v>2928313.22</v>
      </c>
      <c r="K51" s="9">
        <v>2294394.23</v>
      </c>
      <c r="L51" s="9">
        <v>0</v>
      </c>
      <c r="M51" s="9">
        <v>2294394.23</v>
      </c>
      <c r="N51" s="9">
        <v>0</v>
      </c>
      <c r="O51" s="9">
        <v>2294394.23</v>
      </c>
      <c r="P51" s="9">
        <v>0</v>
      </c>
      <c r="Q51" s="2"/>
    </row>
    <row r="52" spans="1:17" ht="52.5" customHeight="1" outlineLevel="3" x14ac:dyDescent="0.25">
      <c r="A52" s="43" t="s">
        <v>181</v>
      </c>
      <c r="B52" s="8" t="s">
        <v>51</v>
      </c>
      <c r="C52" s="8" t="s">
        <v>16</v>
      </c>
      <c r="D52" s="8" t="s">
        <v>8</v>
      </c>
      <c r="E52" s="8"/>
      <c r="F52" s="8"/>
      <c r="G52" s="8"/>
      <c r="H52" s="8"/>
      <c r="I52" s="8"/>
      <c r="J52" s="63">
        <v>3258335.47</v>
      </c>
      <c r="K52" s="9">
        <v>3070955.15</v>
      </c>
      <c r="L52" s="9">
        <v>0</v>
      </c>
      <c r="M52" s="9">
        <v>3070955.15</v>
      </c>
      <c r="N52" s="9">
        <v>0</v>
      </c>
      <c r="O52" s="9">
        <v>3070955.15</v>
      </c>
      <c r="P52" s="9">
        <v>0</v>
      </c>
      <c r="Q52" s="2"/>
    </row>
    <row r="53" spans="1:17" ht="21" customHeight="1" outlineLevel="3" x14ac:dyDescent="0.25">
      <c r="A53" s="44" t="s">
        <v>244</v>
      </c>
      <c r="B53" s="52" t="s">
        <v>219</v>
      </c>
      <c r="C53" s="8" t="s">
        <v>8</v>
      </c>
      <c r="D53" s="8"/>
      <c r="E53" s="8"/>
      <c r="F53" s="8"/>
      <c r="G53" s="8"/>
      <c r="H53" s="8"/>
      <c r="I53" s="8"/>
      <c r="J53" s="63">
        <f>J54</f>
        <v>450000</v>
      </c>
      <c r="K53" s="9"/>
      <c r="L53" s="9"/>
      <c r="M53" s="9"/>
      <c r="N53" s="9"/>
      <c r="O53" s="9"/>
      <c r="P53" s="9"/>
      <c r="Q53" s="2"/>
    </row>
    <row r="54" spans="1:17" ht="18" customHeight="1" outlineLevel="3" x14ac:dyDescent="0.25">
      <c r="A54" s="44" t="s">
        <v>245</v>
      </c>
      <c r="B54" s="52" t="s">
        <v>220</v>
      </c>
      <c r="C54" s="8" t="s">
        <v>8</v>
      </c>
      <c r="D54" s="8"/>
      <c r="E54" s="8"/>
      <c r="F54" s="8"/>
      <c r="G54" s="8"/>
      <c r="H54" s="8"/>
      <c r="I54" s="8"/>
      <c r="J54" s="63">
        <f>J55+J56</f>
        <v>450000</v>
      </c>
      <c r="K54" s="9"/>
      <c r="L54" s="9"/>
      <c r="M54" s="9"/>
      <c r="N54" s="9"/>
      <c r="O54" s="9"/>
      <c r="P54" s="9"/>
      <c r="Q54" s="2"/>
    </row>
    <row r="55" spans="1:17" ht="30.75" customHeight="1" outlineLevel="3" x14ac:dyDescent="0.25">
      <c r="A55" s="44" t="s">
        <v>251</v>
      </c>
      <c r="B55" s="52" t="s">
        <v>222</v>
      </c>
      <c r="C55" s="8" t="s">
        <v>14</v>
      </c>
      <c r="D55" s="8"/>
      <c r="E55" s="8"/>
      <c r="F55" s="8"/>
      <c r="G55" s="8"/>
      <c r="H55" s="8"/>
      <c r="I55" s="8"/>
      <c r="J55" s="63">
        <v>250000</v>
      </c>
      <c r="K55" s="9"/>
      <c r="L55" s="9"/>
      <c r="M55" s="9"/>
      <c r="N55" s="9"/>
      <c r="O55" s="9"/>
      <c r="P55" s="9"/>
      <c r="Q55" s="2"/>
    </row>
    <row r="56" spans="1:17" ht="30.75" customHeight="1" outlineLevel="3" x14ac:dyDescent="0.25">
      <c r="A56" s="44" t="s">
        <v>252</v>
      </c>
      <c r="B56" s="52" t="s">
        <v>221</v>
      </c>
      <c r="C56" s="8" t="s">
        <v>14</v>
      </c>
      <c r="D56" s="8"/>
      <c r="E56" s="8"/>
      <c r="F56" s="8"/>
      <c r="G56" s="8"/>
      <c r="H56" s="8"/>
      <c r="I56" s="8"/>
      <c r="J56" s="63">
        <v>200000</v>
      </c>
      <c r="K56" s="9"/>
      <c r="L56" s="9"/>
      <c r="M56" s="9"/>
      <c r="N56" s="9"/>
      <c r="O56" s="9"/>
      <c r="P56" s="9"/>
      <c r="Q56" s="2"/>
    </row>
    <row r="57" spans="1:17" ht="25.5" x14ac:dyDescent="0.25">
      <c r="A57" s="34" t="s">
        <v>52</v>
      </c>
      <c r="B57" s="35" t="s">
        <v>53</v>
      </c>
      <c r="C57" s="35" t="s">
        <v>8</v>
      </c>
      <c r="D57" s="35" t="s">
        <v>8</v>
      </c>
      <c r="E57" s="35"/>
      <c r="F57" s="35"/>
      <c r="G57" s="35"/>
      <c r="H57" s="35"/>
      <c r="I57" s="35"/>
      <c r="J57" s="63">
        <f>J58+J63+J66+J69+J72+J75</f>
        <v>5058916.38</v>
      </c>
      <c r="K57" s="9">
        <v>10792180</v>
      </c>
      <c r="L57" s="9">
        <v>0</v>
      </c>
      <c r="M57" s="9">
        <v>10792180</v>
      </c>
      <c r="N57" s="9">
        <v>0</v>
      </c>
      <c r="O57" s="9">
        <v>10792180</v>
      </c>
      <c r="P57" s="9">
        <v>0</v>
      </c>
      <c r="Q57" s="2"/>
    </row>
    <row r="58" spans="1:17" ht="18.75" customHeight="1" outlineLevel="1" x14ac:dyDescent="0.25">
      <c r="A58" s="34" t="s">
        <v>55</v>
      </c>
      <c r="B58" s="35" t="s">
        <v>56</v>
      </c>
      <c r="C58" s="35" t="s">
        <v>8</v>
      </c>
      <c r="D58" s="35" t="s">
        <v>8</v>
      </c>
      <c r="E58" s="35"/>
      <c r="F58" s="35"/>
      <c r="G58" s="35"/>
      <c r="H58" s="35"/>
      <c r="I58" s="35"/>
      <c r="J58" s="63">
        <f>J59</f>
        <v>4090000</v>
      </c>
      <c r="K58" s="9">
        <v>4880000</v>
      </c>
      <c r="L58" s="9">
        <v>0</v>
      </c>
      <c r="M58" s="9">
        <v>4880000</v>
      </c>
      <c r="N58" s="9">
        <v>0</v>
      </c>
      <c r="O58" s="9">
        <v>4880000</v>
      </c>
      <c r="P58" s="9">
        <v>0</v>
      </c>
      <c r="Q58" s="2"/>
    </row>
    <row r="59" spans="1:17" ht="18" customHeight="1" outlineLevel="2" x14ac:dyDescent="0.25">
      <c r="A59" s="31" t="s">
        <v>57</v>
      </c>
      <c r="B59" s="8" t="s">
        <v>58</v>
      </c>
      <c r="C59" s="8" t="s">
        <v>8</v>
      </c>
      <c r="D59" s="8" t="s">
        <v>8</v>
      </c>
      <c r="E59" s="8"/>
      <c r="F59" s="8"/>
      <c r="G59" s="8"/>
      <c r="H59" s="8"/>
      <c r="I59" s="8"/>
      <c r="J59" s="63">
        <f>J60+J61+J62</f>
        <v>4090000</v>
      </c>
      <c r="K59" s="9">
        <v>4880000</v>
      </c>
      <c r="L59" s="9">
        <v>0</v>
      </c>
      <c r="M59" s="9">
        <v>4880000</v>
      </c>
      <c r="N59" s="9">
        <v>0</v>
      </c>
      <c r="O59" s="9">
        <v>4880000</v>
      </c>
      <c r="P59" s="9">
        <v>0</v>
      </c>
      <c r="Q59" s="2"/>
    </row>
    <row r="60" spans="1:17" ht="38.25" outlineLevel="3" x14ac:dyDescent="0.25">
      <c r="A60" s="31" t="s">
        <v>148</v>
      </c>
      <c r="B60" s="8" t="s">
        <v>223</v>
      </c>
      <c r="C60" s="8" t="s">
        <v>14</v>
      </c>
      <c r="D60" s="8" t="s">
        <v>8</v>
      </c>
      <c r="E60" s="8"/>
      <c r="F60" s="8"/>
      <c r="G60" s="8"/>
      <c r="H60" s="8"/>
      <c r="I60" s="8"/>
      <c r="J60" s="63">
        <v>890000</v>
      </c>
      <c r="K60" s="9">
        <v>2000000</v>
      </c>
      <c r="L60" s="9">
        <v>0</v>
      </c>
      <c r="M60" s="9">
        <v>2000000</v>
      </c>
      <c r="N60" s="9">
        <v>0</v>
      </c>
      <c r="O60" s="9">
        <v>2000000</v>
      </c>
      <c r="P60" s="9">
        <v>0</v>
      </c>
      <c r="Q60" s="2"/>
    </row>
    <row r="61" spans="1:17" ht="27" customHeight="1" outlineLevel="3" x14ac:dyDescent="0.25">
      <c r="A61" s="31" t="s">
        <v>149</v>
      </c>
      <c r="B61" s="8" t="s">
        <v>224</v>
      </c>
      <c r="C61" s="8" t="s">
        <v>14</v>
      </c>
      <c r="D61" s="8" t="s">
        <v>8</v>
      </c>
      <c r="E61" s="8"/>
      <c r="F61" s="8"/>
      <c r="G61" s="8"/>
      <c r="H61" s="8"/>
      <c r="I61" s="8"/>
      <c r="J61" s="63">
        <v>500000</v>
      </c>
      <c r="K61" s="9">
        <v>300000</v>
      </c>
      <c r="L61" s="9">
        <v>0</v>
      </c>
      <c r="M61" s="9">
        <v>300000</v>
      </c>
      <c r="N61" s="9">
        <v>0</v>
      </c>
      <c r="O61" s="9">
        <v>300000</v>
      </c>
      <c r="P61" s="9">
        <v>0</v>
      </c>
      <c r="Q61" s="2"/>
    </row>
    <row r="62" spans="1:17" ht="25.5" outlineLevel="3" x14ac:dyDescent="0.25">
      <c r="A62" s="31" t="s">
        <v>150</v>
      </c>
      <c r="B62" s="8" t="s">
        <v>225</v>
      </c>
      <c r="C62" s="8" t="s">
        <v>14</v>
      </c>
      <c r="D62" s="8" t="s">
        <v>8</v>
      </c>
      <c r="E62" s="8"/>
      <c r="F62" s="8"/>
      <c r="G62" s="8"/>
      <c r="H62" s="8"/>
      <c r="I62" s="8"/>
      <c r="J62" s="63">
        <v>2700000</v>
      </c>
      <c r="K62" s="9">
        <v>2200000</v>
      </c>
      <c r="L62" s="9">
        <v>0</v>
      </c>
      <c r="M62" s="9">
        <v>2200000</v>
      </c>
      <c r="N62" s="9">
        <v>0</v>
      </c>
      <c r="O62" s="9">
        <v>2200000</v>
      </c>
      <c r="P62" s="9">
        <v>0</v>
      </c>
      <c r="Q62" s="2"/>
    </row>
    <row r="63" spans="1:17" ht="27.75" customHeight="1" outlineLevel="1" x14ac:dyDescent="0.25">
      <c r="A63" s="34" t="s">
        <v>59</v>
      </c>
      <c r="B63" s="35" t="s">
        <v>60</v>
      </c>
      <c r="C63" s="35" t="s">
        <v>8</v>
      </c>
      <c r="D63" s="35" t="s">
        <v>8</v>
      </c>
      <c r="E63" s="35"/>
      <c r="F63" s="35"/>
      <c r="G63" s="35"/>
      <c r="H63" s="35"/>
      <c r="I63" s="35"/>
      <c r="J63" s="63">
        <f>J64</f>
        <v>350000</v>
      </c>
      <c r="K63" s="9">
        <v>370000</v>
      </c>
      <c r="L63" s="9">
        <v>0</v>
      </c>
      <c r="M63" s="9">
        <v>370000</v>
      </c>
      <c r="N63" s="9">
        <v>0</v>
      </c>
      <c r="O63" s="9">
        <v>370000</v>
      </c>
      <c r="P63" s="9">
        <v>0</v>
      </c>
      <c r="Q63" s="2"/>
    </row>
    <row r="64" spans="1:17" ht="25.5" outlineLevel="2" x14ac:dyDescent="0.25">
      <c r="A64" s="31" t="s">
        <v>61</v>
      </c>
      <c r="B64" s="8" t="s">
        <v>62</v>
      </c>
      <c r="C64" s="8" t="s">
        <v>8</v>
      </c>
      <c r="D64" s="8" t="s">
        <v>8</v>
      </c>
      <c r="E64" s="8"/>
      <c r="F64" s="8"/>
      <c r="G64" s="8"/>
      <c r="H64" s="8"/>
      <c r="I64" s="8"/>
      <c r="J64" s="63">
        <f>J65</f>
        <v>350000</v>
      </c>
      <c r="K64" s="9">
        <v>370000</v>
      </c>
      <c r="L64" s="9">
        <v>0</v>
      </c>
      <c r="M64" s="9">
        <v>370000</v>
      </c>
      <c r="N64" s="9">
        <v>0</v>
      </c>
      <c r="O64" s="9">
        <v>370000</v>
      </c>
      <c r="P64" s="9">
        <v>0</v>
      </c>
      <c r="Q64" s="2"/>
    </row>
    <row r="65" spans="1:17" ht="38.25" outlineLevel="3" x14ac:dyDescent="0.25">
      <c r="A65" s="31" t="s">
        <v>151</v>
      </c>
      <c r="B65" s="8" t="s">
        <v>226</v>
      </c>
      <c r="C65" s="8" t="s">
        <v>14</v>
      </c>
      <c r="D65" s="8" t="s">
        <v>8</v>
      </c>
      <c r="E65" s="8"/>
      <c r="F65" s="8"/>
      <c r="G65" s="8"/>
      <c r="H65" s="8"/>
      <c r="I65" s="8"/>
      <c r="J65" s="63">
        <v>350000</v>
      </c>
      <c r="K65" s="9">
        <v>370000</v>
      </c>
      <c r="L65" s="9">
        <v>0</v>
      </c>
      <c r="M65" s="9">
        <v>370000</v>
      </c>
      <c r="N65" s="9">
        <v>0</v>
      </c>
      <c r="O65" s="9">
        <v>370000</v>
      </c>
      <c r="P65" s="9">
        <v>0</v>
      </c>
      <c r="Q65" s="2"/>
    </row>
    <row r="66" spans="1:17" ht="15" customHeight="1" outlineLevel="1" x14ac:dyDescent="0.25">
      <c r="A66" s="34" t="s">
        <v>63</v>
      </c>
      <c r="B66" s="35" t="s">
        <v>64</v>
      </c>
      <c r="C66" s="35" t="s">
        <v>8</v>
      </c>
      <c r="D66" s="35" t="s">
        <v>8</v>
      </c>
      <c r="E66" s="35"/>
      <c r="F66" s="35"/>
      <c r="G66" s="35"/>
      <c r="H66" s="35"/>
      <c r="I66" s="35"/>
      <c r="J66" s="63">
        <f>J67</f>
        <v>117000</v>
      </c>
      <c r="K66" s="9">
        <v>127000</v>
      </c>
      <c r="L66" s="9">
        <v>0</v>
      </c>
      <c r="M66" s="9">
        <v>127000</v>
      </c>
      <c r="N66" s="9">
        <v>0</v>
      </c>
      <c r="O66" s="9">
        <v>127000</v>
      </c>
      <c r="P66" s="9">
        <v>0</v>
      </c>
      <c r="Q66" s="2"/>
    </row>
    <row r="67" spans="1:17" outlineLevel="2" x14ac:dyDescent="0.25">
      <c r="A67" s="65" t="s">
        <v>65</v>
      </c>
      <c r="B67" s="38" t="s">
        <v>66</v>
      </c>
      <c r="C67" s="38" t="s">
        <v>8</v>
      </c>
      <c r="D67" s="38" t="s">
        <v>8</v>
      </c>
      <c r="E67" s="38"/>
      <c r="F67" s="38"/>
      <c r="G67" s="38"/>
      <c r="H67" s="38"/>
      <c r="I67" s="38"/>
      <c r="J67" s="68">
        <f>J68</f>
        <v>117000</v>
      </c>
      <c r="K67" s="9">
        <v>127000</v>
      </c>
      <c r="L67" s="9">
        <v>0</v>
      </c>
      <c r="M67" s="9">
        <v>127000</v>
      </c>
      <c r="N67" s="9">
        <v>0</v>
      </c>
      <c r="O67" s="9">
        <v>127000</v>
      </c>
      <c r="P67" s="9">
        <v>0</v>
      </c>
      <c r="Q67" s="2"/>
    </row>
    <row r="68" spans="1:17" ht="29.25" customHeight="1" outlineLevel="3" x14ac:dyDescent="0.25">
      <c r="A68" s="65" t="s">
        <v>253</v>
      </c>
      <c r="B68" s="38" t="s">
        <v>250</v>
      </c>
      <c r="C68" s="38" t="s">
        <v>14</v>
      </c>
      <c r="D68" s="38" t="s">
        <v>8</v>
      </c>
      <c r="E68" s="38"/>
      <c r="F68" s="38"/>
      <c r="G68" s="38"/>
      <c r="H68" s="38"/>
      <c r="I68" s="38"/>
      <c r="J68" s="68">
        <v>117000</v>
      </c>
      <c r="K68" s="9">
        <v>127000</v>
      </c>
      <c r="L68" s="9">
        <v>0</v>
      </c>
      <c r="M68" s="9">
        <v>127000</v>
      </c>
      <c r="N68" s="9">
        <v>0</v>
      </c>
      <c r="O68" s="9">
        <v>127000</v>
      </c>
      <c r="P68" s="9">
        <v>0</v>
      </c>
      <c r="Q68" s="2"/>
    </row>
    <row r="69" spans="1:17" outlineLevel="1" x14ac:dyDescent="0.25">
      <c r="A69" s="34" t="s">
        <v>67</v>
      </c>
      <c r="B69" s="35" t="s">
        <v>68</v>
      </c>
      <c r="C69" s="35" t="s">
        <v>8</v>
      </c>
      <c r="D69" s="35" t="s">
        <v>8</v>
      </c>
      <c r="E69" s="35"/>
      <c r="F69" s="35"/>
      <c r="G69" s="35"/>
      <c r="H69" s="35"/>
      <c r="I69" s="35"/>
      <c r="J69" s="63">
        <f>J70</f>
        <v>100000</v>
      </c>
      <c r="K69" s="9">
        <v>100000</v>
      </c>
      <c r="L69" s="9">
        <v>0</v>
      </c>
      <c r="M69" s="9">
        <v>100000</v>
      </c>
      <c r="N69" s="9">
        <v>0</v>
      </c>
      <c r="O69" s="9">
        <v>100000</v>
      </c>
      <c r="P69" s="9">
        <v>0</v>
      </c>
      <c r="Q69" s="2"/>
    </row>
    <row r="70" spans="1:17" ht="15.75" customHeight="1" outlineLevel="2" x14ac:dyDescent="0.25">
      <c r="A70" s="31" t="s">
        <v>69</v>
      </c>
      <c r="B70" s="8" t="s">
        <v>70</v>
      </c>
      <c r="C70" s="8" t="s">
        <v>8</v>
      </c>
      <c r="D70" s="8" t="s">
        <v>8</v>
      </c>
      <c r="E70" s="8"/>
      <c r="F70" s="8"/>
      <c r="G70" s="8"/>
      <c r="H70" s="8"/>
      <c r="I70" s="8"/>
      <c r="J70" s="63">
        <f>J71</f>
        <v>100000</v>
      </c>
      <c r="K70" s="9">
        <v>100000</v>
      </c>
      <c r="L70" s="9">
        <v>0</v>
      </c>
      <c r="M70" s="9">
        <v>100000</v>
      </c>
      <c r="N70" s="9">
        <v>0</v>
      </c>
      <c r="O70" s="9">
        <v>100000</v>
      </c>
      <c r="P70" s="9">
        <v>0</v>
      </c>
      <c r="Q70" s="2"/>
    </row>
    <row r="71" spans="1:17" ht="30" customHeight="1" outlineLevel="3" x14ac:dyDescent="0.25">
      <c r="A71" s="31" t="s">
        <v>152</v>
      </c>
      <c r="B71" s="8" t="s">
        <v>227</v>
      </c>
      <c r="C71" s="8" t="s">
        <v>14</v>
      </c>
      <c r="D71" s="8" t="s">
        <v>8</v>
      </c>
      <c r="E71" s="8"/>
      <c r="F71" s="8"/>
      <c r="G71" s="8"/>
      <c r="H71" s="8"/>
      <c r="I71" s="8"/>
      <c r="J71" s="63">
        <v>100000</v>
      </c>
      <c r="K71" s="9">
        <v>100000</v>
      </c>
      <c r="L71" s="9">
        <v>0</v>
      </c>
      <c r="M71" s="9">
        <v>100000</v>
      </c>
      <c r="N71" s="9">
        <v>0</v>
      </c>
      <c r="O71" s="9">
        <v>100000</v>
      </c>
      <c r="P71" s="9">
        <v>0</v>
      </c>
      <c r="Q71" s="2"/>
    </row>
    <row r="72" spans="1:17" outlineLevel="1" x14ac:dyDescent="0.25">
      <c r="A72" s="34" t="s">
        <v>71</v>
      </c>
      <c r="B72" s="35" t="s">
        <v>72</v>
      </c>
      <c r="C72" s="35" t="s">
        <v>8</v>
      </c>
      <c r="D72" s="35" t="s">
        <v>8</v>
      </c>
      <c r="E72" s="35"/>
      <c r="F72" s="35"/>
      <c r="G72" s="35"/>
      <c r="H72" s="35"/>
      <c r="I72" s="35"/>
      <c r="J72" s="63">
        <f>J73+J74</f>
        <v>201916.38</v>
      </c>
      <c r="K72" s="9">
        <v>15180</v>
      </c>
      <c r="L72" s="9">
        <v>0</v>
      </c>
      <c r="M72" s="9">
        <v>15180</v>
      </c>
      <c r="N72" s="9">
        <v>0</v>
      </c>
      <c r="O72" s="9">
        <v>15180</v>
      </c>
      <c r="P72" s="9">
        <v>0</v>
      </c>
      <c r="Q72" s="2"/>
    </row>
    <row r="73" spans="1:17" ht="15" customHeight="1" outlineLevel="1" x14ac:dyDescent="0.25">
      <c r="A73" s="32" t="s">
        <v>229</v>
      </c>
      <c r="B73" s="33" t="s">
        <v>228</v>
      </c>
      <c r="C73" s="33" t="s">
        <v>14</v>
      </c>
      <c r="D73" s="29"/>
      <c r="E73" s="29"/>
      <c r="F73" s="29"/>
      <c r="G73" s="29"/>
      <c r="H73" s="29"/>
      <c r="I73" s="29"/>
      <c r="J73" s="63">
        <v>184210.53</v>
      </c>
      <c r="K73" s="9"/>
      <c r="L73" s="9"/>
      <c r="M73" s="9"/>
      <c r="N73" s="9"/>
      <c r="O73" s="9"/>
      <c r="P73" s="9"/>
      <c r="Q73" s="2"/>
    </row>
    <row r="74" spans="1:17" ht="27" customHeight="1" outlineLevel="1" x14ac:dyDescent="0.25">
      <c r="A74" s="32" t="s">
        <v>230</v>
      </c>
      <c r="B74" s="33" t="s">
        <v>231</v>
      </c>
      <c r="C74" s="33" t="s">
        <v>14</v>
      </c>
      <c r="D74" s="29"/>
      <c r="E74" s="29"/>
      <c r="F74" s="29"/>
      <c r="G74" s="29"/>
      <c r="H74" s="29"/>
      <c r="I74" s="29"/>
      <c r="J74" s="63">
        <v>17705.849999999999</v>
      </c>
      <c r="K74" s="9"/>
      <c r="L74" s="9"/>
      <c r="M74" s="9"/>
      <c r="N74" s="9"/>
      <c r="O74" s="9"/>
      <c r="P74" s="9"/>
      <c r="Q74" s="2"/>
    </row>
    <row r="75" spans="1:17" ht="17.25" customHeight="1" outlineLevel="2" x14ac:dyDescent="0.25">
      <c r="A75" s="34" t="s">
        <v>73</v>
      </c>
      <c r="B75" s="35" t="s">
        <v>74</v>
      </c>
      <c r="C75" s="35" t="s">
        <v>8</v>
      </c>
      <c r="D75" s="35" t="s">
        <v>8</v>
      </c>
      <c r="E75" s="35"/>
      <c r="F75" s="35"/>
      <c r="G75" s="35"/>
      <c r="H75" s="35"/>
      <c r="I75" s="35"/>
      <c r="J75" s="63">
        <f>J76</f>
        <v>200000</v>
      </c>
      <c r="K75" s="9">
        <v>15180</v>
      </c>
      <c r="L75" s="9">
        <v>0</v>
      </c>
      <c r="M75" s="9">
        <v>15180</v>
      </c>
      <c r="N75" s="9">
        <v>0</v>
      </c>
      <c r="O75" s="9">
        <v>15180</v>
      </c>
      <c r="P75" s="9">
        <v>0</v>
      </c>
      <c r="Q75" s="2"/>
    </row>
    <row r="76" spans="1:17" ht="43.5" customHeight="1" outlineLevel="2" x14ac:dyDescent="0.25">
      <c r="A76" s="31" t="s">
        <v>202</v>
      </c>
      <c r="B76" s="8" t="s">
        <v>203</v>
      </c>
      <c r="C76" s="8" t="s">
        <v>16</v>
      </c>
      <c r="D76" s="8"/>
      <c r="E76" s="8"/>
      <c r="F76" s="8"/>
      <c r="G76" s="8"/>
      <c r="H76" s="8"/>
      <c r="I76" s="8"/>
      <c r="J76" s="63">
        <v>200000</v>
      </c>
      <c r="K76" s="9"/>
      <c r="L76" s="9"/>
      <c r="M76" s="9"/>
      <c r="N76" s="9"/>
      <c r="O76" s="9"/>
      <c r="P76" s="9"/>
      <c r="Q76" s="2"/>
    </row>
    <row r="77" spans="1:17" ht="25.5" x14ac:dyDescent="0.25">
      <c r="A77" s="40" t="s">
        <v>75</v>
      </c>
      <c r="B77" s="53" t="s">
        <v>76</v>
      </c>
      <c r="C77" s="35" t="s">
        <v>8</v>
      </c>
      <c r="D77" s="35" t="s">
        <v>8</v>
      </c>
      <c r="E77" s="35"/>
      <c r="F77" s="35"/>
      <c r="G77" s="35"/>
      <c r="H77" s="35"/>
      <c r="I77" s="35"/>
      <c r="J77" s="63">
        <f>J78+J81</f>
        <v>385000</v>
      </c>
      <c r="K77" s="9">
        <v>385000</v>
      </c>
      <c r="L77" s="9">
        <v>0</v>
      </c>
      <c r="M77" s="9">
        <v>385000</v>
      </c>
      <c r="N77" s="9">
        <v>0</v>
      </c>
      <c r="O77" s="9">
        <v>385000</v>
      </c>
      <c r="P77" s="9">
        <v>0</v>
      </c>
      <c r="Q77" s="2"/>
    </row>
    <row r="78" spans="1:17" ht="0.75" customHeight="1" x14ac:dyDescent="0.25">
      <c r="A78" s="55" t="s">
        <v>246</v>
      </c>
      <c r="B78" s="51">
        <v>6100000000</v>
      </c>
      <c r="C78" s="54" t="s">
        <v>8</v>
      </c>
      <c r="D78" s="28"/>
      <c r="E78" s="28"/>
      <c r="F78" s="28"/>
      <c r="G78" s="28"/>
      <c r="H78" s="28"/>
      <c r="I78" s="28"/>
      <c r="J78" s="63">
        <f>J79</f>
        <v>0</v>
      </c>
      <c r="K78" s="9"/>
      <c r="L78" s="9"/>
      <c r="M78" s="9"/>
      <c r="N78" s="9"/>
      <c r="O78" s="9"/>
      <c r="P78" s="9"/>
      <c r="Q78" s="2"/>
    </row>
    <row r="79" spans="1:17" ht="26.25" hidden="1" x14ac:dyDescent="0.25">
      <c r="A79" s="55" t="s">
        <v>233</v>
      </c>
      <c r="B79" s="51">
        <v>6101000000</v>
      </c>
      <c r="C79" s="54" t="s">
        <v>8</v>
      </c>
      <c r="D79" s="28"/>
      <c r="E79" s="28"/>
      <c r="F79" s="28"/>
      <c r="G79" s="28"/>
      <c r="H79" s="28"/>
      <c r="I79" s="28"/>
      <c r="J79" s="63">
        <f>J80</f>
        <v>0</v>
      </c>
      <c r="K79" s="9"/>
      <c r="L79" s="9"/>
      <c r="M79" s="9"/>
      <c r="N79" s="9"/>
      <c r="O79" s="9"/>
      <c r="P79" s="9"/>
      <c r="Q79" s="2"/>
    </row>
    <row r="80" spans="1:17" hidden="1" x14ac:dyDescent="0.25">
      <c r="A80" s="41"/>
      <c r="B80" s="57"/>
      <c r="C80" s="35"/>
      <c r="D80" s="35"/>
      <c r="E80" s="35"/>
      <c r="F80" s="35"/>
      <c r="G80" s="35"/>
      <c r="H80" s="35"/>
      <c r="I80" s="35"/>
      <c r="J80" s="63"/>
      <c r="K80" s="9"/>
      <c r="L80" s="9"/>
      <c r="M80" s="9"/>
      <c r="N80" s="9"/>
      <c r="O80" s="9"/>
      <c r="P80" s="9"/>
      <c r="Q80" s="2"/>
    </row>
    <row r="81" spans="1:17" outlineLevel="1" x14ac:dyDescent="0.25">
      <c r="A81" s="32" t="s">
        <v>77</v>
      </c>
      <c r="B81" s="33" t="s">
        <v>78</v>
      </c>
      <c r="C81" s="33" t="s">
        <v>8</v>
      </c>
      <c r="D81" s="29" t="s">
        <v>8</v>
      </c>
      <c r="E81" s="29"/>
      <c r="F81" s="29"/>
      <c r="G81" s="29"/>
      <c r="H81" s="29"/>
      <c r="I81" s="29"/>
      <c r="J81" s="63">
        <f>J82</f>
        <v>385000</v>
      </c>
      <c r="K81" s="9">
        <v>385000</v>
      </c>
      <c r="L81" s="9">
        <v>0</v>
      </c>
      <c r="M81" s="9">
        <v>385000</v>
      </c>
      <c r="N81" s="9">
        <v>0</v>
      </c>
      <c r="O81" s="9">
        <v>385000</v>
      </c>
      <c r="P81" s="9">
        <v>0</v>
      </c>
      <c r="Q81" s="2"/>
    </row>
    <row r="82" spans="1:17" ht="15.75" customHeight="1" outlineLevel="2" x14ac:dyDescent="0.25">
      <c r="A82" s="31" t="s">
        <v>79</v>
      </c>
      <c r="B82" s="8" t="s">
        <v>80</v>
      </c>
      <c r="C82" s="8" t="s">
        <v>8</v>
      </c>
      <c r="D82" s="8" t="s">
        <v>8</v>
      </c>
      <c r="E82" s="8"/>
      <c r="F82" s="8"/>
      <c r="G82" s="8"/>
      <c r="H82" s="8"/>
      <c r="I82" s="8"/>
      <c r="J82" s="63">
        <f>J83</f>
        <v>385000</v>
      </c>
      <c r="K82" s="9">
        <v>385000</v>
      </c>
      <c r="L82" s="9">
        <v>0</v>
      </c>
      <c r="M82" s="9">
        <v>385000</v>
      </c>
      <c r="N82" s="9">
        <v>0</v>
      </c>
      <c r="O82" s="9">
        <v>385000</v>
      </c>
      <c r="P82" s="9">
        <v>0</v>
      </c>
      <c r="Q82" s="2"/>
    </row>
    <row r="83" spans="1:17" ht="28.5" customHeight="1" outlineLevel="3" x14ac:dyDescent="0.25">
      <c r="A83" s="31" t="s">
        <v>153</v>
      </c>
      <c r="B83" s="8" t="s">
        <v>234</v>
      </c>
      <c r="C83" s="8" t="s">
        <v>14</v>
      </c>
      <c r="D83" s="8" t="s">
        <v>8</v>
      </c>
      <c r="E83" s="8"/>
      <c r="F83" s="8"/>
      <c r="G83" s="8"/>
      <c r="H83" s="8"/>
      <c r="I83" s="8"/>
      <c r="J83" s="63">
        <v>385000</v>
      </c>
      <c r="K83" s="9">
        <v>385000</v>
      </c>
      <c r="L83" s="9">
        <v>0</v>
      </c>
      <c r="M83" s="9">
        <v>385000</v>
      </c>
      <c r="N83" s="9">
        <v>0</v>
      </c>
      <c r="O83" s="9">
        <v>385000</v>
      </c>
      <c r="P83" s="9">
        <v>0</v>
      </c>
      <c r="Q83" s="2"/>
    </row>
    <row r="84" spans="1:17" ht="25.5" x14ac:dyDescent="0.25">
      <c r="A84" s="40" t="s">
        <v>81</v>
      </c>
      <c r="B84" s="58" t="s">
        <v>82</v>
      </c>
      <c r="C84" s="35" t="s">
        <v>8</v>
      </c>
      <c r="D84" s="28" t="s">
        <v>8</v>
      </c>
      <c r="E84" s="28"/>
      <c r="F84" s="28"/>
      <c r="G84" s="28"/>
      <c r="H84" s="28"/>
      <c r="I84" s="28"/>
      <c r="J84" s="63">
        <f>J85+J89</f>
        <v>441894</v>
      </c>
      <c r="K84" s="9">
        <v>450000</v>
      </c>
      <c r="L84" s="9">
        <v>0</v>
      </c>
      <c r="M84" s="9">
        <v>450000</v>
      </c>
      <c r="N84" s="9">
        <v>0</v>
      </c>
      <c r="O84" s="9">
        <v>450000</v>
      </c>
      <c r="P84" s="9">
        <v>0</v>
      </c>
      <c r="Q84" s="2"/>
    </row>
    <row r="85" spans="1:17" ht="31.5" x14ac:dyDescent="0.25">
      <c r="A85" s="42" t="s">
        <v>256</v>
      </c>
      <c r="B85" s="59" t="s">
        <v>208</v>
      </c>
      <c r="C85" s="35" t="s">
        <v>8</v>
      </c>
      <c r="D85" s="28"/>
      <c r="E85" s="28"/>
      <c r="F85" s="28"/>
      <c r="G85" s="28"/>
      <c r="H85" s="28"/>
      <c r="I85" s="28"/>
      <c r="J85" s="63">
        <f>J86</f>
        <v>170000</v>
      </c>
      <c r="K85" s="9"/>
      <c r="L85" s="9"/>
      <c r="M85" s="9"/>
      <c r="N85" s="9"/>
      <c r="O85" s="9"/>
      <c r="P85" s="9"/>
      <c r="Q85" s="2"/>
    </row>
    <row r="86" spans="1:17" ht="31.5" x14ac:dyDescent="0.25">
      <c r="A86" s="60" t="s">
        <v>257</v>
      </c>
      <c r="B86" s="61" t="s">
        <v>209</v>
      </c>
      <c r="C86" s="33" t="s">
        <v>8</v>
      </c>
      <c r="D86" s="28"/>
      <c r="E86" s="28"/>
      <c r="F86" s="28"/>
      <c r="G86" s="28"/>
      <c r="H86" s="28"/>
      <c r="I86" s="28"/>
      <c r="J86" s="63">
        <f>J87+J88</f>
        <v>170000</v>
      </c>
      <c r="K86" s="9"/>
      <c r="L86" s="9"/>
      <c r="M86" s="9"/>
      <c r="N86" s="9"/>
      <c r="O86" s="9"/>
      <c r="P86" s="9"/>
      <c r="Q86" s="2"/>
    </row>
    <row r="87" spans="1:17" ht="27.75" customHeight="1" x14ac:dyDescent="0.25">
      <c r="A87" s="56" t="s">
        <v>212</v>
      </c>
      <c r="B87" s="62" t="s">
        <v>210</v>
      </c>
      <c r="C87" s="33" t="s">
        <v>16</v>
      </c>
      <c r="D87" s="28"/>
      <c r="E87" s="28"/>
      <c r="F87" s="28"/>
      <c r="G87" s="28"/>
      <c r="H87" s="28"/>
      <c r="I87" s="28"/>
      <c r="J87" s="63">
        <v>145000</v>
      </c>
      <c r="K87" s="9"/>
      <c r="L87" s="9"/>
      <c r="M87" s="9"/>
      <c r="N87" s="9"/>
      <c r="O87" s="9"/>
      <c r="P87" s="9"/>
      <c r="Q87" s="2"/>
    </row>
    <row r="88" spans="1:17" ht="30.75" customHeight="1" x14ac:dyDescent="0.25">
      <c r="A88" s="32" t="s">
        <v>255</v>
      </c>
      <c r="B88" s="62" t="s">
        <v>211</v>
      </c>
      <c r="C88" s="33" t="s">
        <v>16</v>
      </c>
      <c r="D88" s="28"/>
      <c r="E88" s="28"/>
      <c r="F88" s="28"/>
      <c r="G88" s="28"/>
      <c r="H88" s="28"/>
      <c r="I88" s="28"/>
      <c r="J88" s="63">
        <v>25000</v>
      </c>
      <c r="K88" s="9"/>
      <c r="L88" s="9"/>
      <c r="M88" s="9"/>
      <c r="N88" s="9"/>
      <c r="O88" s="9"/>
      <c r="P88" s="9"/>
      <c r="Q88" s="2"/>
    </row>
    <row r="89" spans="1:17" ht="27" customHeight="1" outlineLevel="1" x14ac:dyDescent="0.25">
      <c r="A89" s="34" t="s">
        <v>83</v>
      </c>
      <c r="B89" s="35" t="s">
        <v>84</v>
      </c>
      <c r="C89" s="35" t="s">
        <v>8</v>
      </c>
      <c r="D89" s="35" t="s">
        <v>8</v>
      </c>
      <c r="E89" s="35"/>
      <c r="F89" s="35"/>
      <c r="G89" s="35"/>
      <c r="H89" s="35"/>
      <c r="I89" s="35"/>
      <c r="J89" s="63">
        <f>J90</f>
        <v>271894</v>
      </c>
      <c r="K89" s="9">
        <v>450000</v>
      </c>
      <c r="L89" s="9">
        <v>0</v>
      </c>
      <c r="M89" s="9">
        <v>450000</v>
      </c>
      <c r="N89" s="9">
        <v>0</v>
      </c>
      <c r="O89" s="9">
        <v>450000</v>
      </c>
      <c r="P89" s="9">
        <v>0</v>
      </c>
      <c r="Q89" s="2"/>
    </row>
    <row r="90" spans="1:17" ht="26.25" customHeight="1" outlineLevel="2" x14ac:dyDescent="0.25">
      <c r="A90" s="31" t="s">
        <v>85</v>
      </c>
      <c r="B90" s="8" t="s">
        <v>86</v>
      </c>
      <c r="C90" s="8" t="s">
        <v>8</v>
      </c>
      <c r="D90" s="8" t="s">
        <v>8</v>
      </c>
      <c r="E90" s="8"/>
      <c r="F90" s="8"/>
      <c r="G90" s="8"/>
      <c r="H90" s="8"/>
      <c r="I90" s="8"/>
      <c r="J90" s="63">
        <f>J91+J92</f>
        <v>271894</v>
      </c>
      <c r="K90" s="9">
        <v>450000</v>
      </c>
      <c r="L90" s="9">
        <v>0</v>
      </c>
      <c r="M90" s="9">
        <v>450000</v>
      </c>
      <c r="N90" s="9">
        <v>0</v>
      </c>
      <c r="O90" s="9">
        <v>450000</v>
      </c>
      <c r="P90" s="9">
        <v>0</v>
      </c>
      <c r="Q90" s="2"/>
    </row>
    <row r="91" spans="1:17" ht="27" customHeight="1" outlineLevel="3" x14ac:dyDescent="0.25">
      <c r="A91" s="31" t="s">
        <v>213</v>
      </c>
      <c r="B91" s="8" t="s">
        <v>214</v>
      </c>
      <c r="C91" s="8" t="s">
        <v>16</v>
      </c>
      <c r="D91" s="8" t="s">
        <v>8</v>
      </c>
      <c r="E91" s="8"/>
      <c r="F91" s="8"/>
      <c r="G91" s="8"/>
      <c r="H91" s="8"/>
      <c r="I91" s="8"/>
      <c r="J91" s="63">
        <v>232494</v>
      </c>
      <c r="K91" s="9">
        <v>450000</v>
      </c>
      <c r="L91" s="9">
        <v>0</v>
      </c>
      <c r="M91" s="9">
        <v>450000</v>
      </c>
      <c r="N91" s="9">
        <v>0</v>
      </c>
      <c r="O91" s="9">
        <v>450000</v>
      </c>
      <c r="P91" s="9">
        <v>0</v>
      </c>
      <c r="Q91" s="2"/>
    </row>
    <row r="92" spans="1:17" ht="28.5" customHeight="1" outlineLevel="3" x14ac:dyDescent="0.25">
      <c r="A92" s="31" t="s">
        <v>215</v>
      </c>
      <c r="B92" s="8" t="s">
        <v>214</v>
      </c>
      <c r="C92" s="8" t="s">
        <v>87</v>
      </c>
      <c r="D92" s="8"/>
      <c r="E92" s="8"/>
      <c r="F92" s="8"/>
      <c r="G92" s="8"/>
      <c r="H92" s="8"/>
      <c r="I92" s="8"/>
      <c r="J92" s="63">
        <v>39400</v>
      </c>
      <c r="K92" s="9"/>
      <c r="L92" s="9"/>
      <c r="M92" s="9"/>
      <c r="N92" s="9"/>
      <c r="O92" s="9"/>
      <c r="P92" s="9"/>
      <c r="Q92" s="2"/>
    </row>
    <row r="93" spans="1:17" ht="25.5" x14ac:dyDescent="0.25">
      <c r="A93" s="34" t="s">
        <v>88</v>
      </c>
      <c r="B93" s="35" t="s">
        <v>89</v>
      </c>
      <c r="C93" s="35" t="s">
        <v>8</v>
      </c>
      <c r="D93" s="35" t="s">
        <v>8</v>
      </c>
      <c r="E93" s="35"/>
      <c r="F93" s="35"/>
      <c r="G93" s="35"/>
      <c r="H93" s="35"/>
      <c r="I93" s="35"/>
      <c r="J93" s="63">
        <f>J94+J97+J101</f>
        <v>17074002.129999999</v>
      </c>
      <c r="K93" s="9">
        <v>15474258.199999999</v>
      </c>
      <c r="L93" s="9">
        <v>0</v>
      </c>
      <c r="M93" s="9">
        <v>15474258.199999999</v>
      </c>
      <c r="N93" s="9">
        <v>0</v>
      </c>
      <c r="O93" s="9">
        <v>15474258.199999999</v>
      </c>
      <c r="P93" s="9">
        <v>0</v>
      </c>
      <c r="Q93" s="2"/>
    </row>
    <row r="94" spans="1:17" ht="16.5" customHeight="1" outlineLevel="1" x14ac:dyDescent="0.25">
      <c r="A94" s="34" t="s">
        <v>90</v>
      </c>
      <c r="B94" s="35" t="s">
        <v>91</v>
      </c>
      <c r="C94" s="35" t="s">
        <v>8</v>
      </c>
      <c r="D94" s="35" t="s">
        <v>8</v>
      </c>
      <c r="E94" s="35"/>
      <c r="F94" s="35"/>
      <c r="G94" s="35"/>
      <c r="H94" s="35"/>
      <c r="I94" s="35"/>
      <c r="J94" s="63">
        <f>J95</f>
        <v>11909643.18</v>
      </c>
      <c r="K94" s="9">
        <v>10869766.619999999</v>
      </c>
      <c r="L94" s="9">
        <v>0</v>
      </c>
      <c r="M94" s="9">
        <v>10869766.619999999</v>
      </c>
      <c r="N94" s="9">
        <v>0</v>
      </c>
      <c r="O94" s="9">
        <v>10869766.619999999</v>
      </c>
      <c r="P94" s="9">
        <v>0</v>
      </c>
      <c r="Q94" s="2"/>
    </row>
    <row r="95" spans="1:17" ht="25.5" outlineLevel="2" x14ac:dyDescent="0.25">
      <c r="A95" s="31" t="s">
        <v>92</v>
      </c>
      <c r="B95" s="8" t="s">
        <v>93</v>
      </c>
      <c r="C95" s="8" t="s">
        <v>8</v>
      </c>
      <c r="D95" s="8" t="s">
        <v>8</v>
      </c>
      <c r="E95" s="8"/>
      <c r="F95" s="8"/>
      <c r="G95" s="8"/>
      <c r="H95" s="8"/>
      <c r="I95" s="8"/>
      <c r="J95" s="63">
        <f>J96</f>
        <v>11909643.18</v>
      </c>
      <c r="K95" s="9">
        <v>10869766.619999999</v>
      </c>
      <c r="L95" s="9">
        <v>0</v>
      </c>
      <c r="M95" s="9">
        <v>10869766.619999999</v>
      </c>
      <c r="N95" s="9">
        <v>0</v>
      </c>
      <c r="O95" s="9">
        <v>10869766.619999999</v>
      </c>
      <c r="P95" s="9">
        <v>0</v>
      </c>
      <c r="Q95" s="2"/>
    </row>
    <row r="96" spans="1:17" ht="38.25" outlineLevel="3" x14ac:dyDescent="0.25">
      <c r="A96" s="31" t="s">
        <v>154</v>
      </c>
      <c r="B96" s="8" t="s">
        <v>235</v>
      </c>
      <c r="C96" s="8" t="s">
        <v>14</v>
      </c>
      <c r="D96" s="8" t="s">
        <v>8</v>
      </c>
      <c r="E96" s="8"/>
      <c r="F96" s="8"/>
      <c r="G96" s="8"/>
      <c r="H96" s="8"/>
      <c r="I96" s="8"/>
      <c r="J96" s="63">
        <v>11909643.18</v>
      </c>
      <c r="K96" s="9">
        <v>10869766.619999999</v>
      </c>
      <c r="L96" s="9">
        <v>0</v>
      </c>
      <c r="M96" s="9">
        <v>10869766.619999999</v>
      </c>
      <c r="N96" s="9">
        <v>0</v>
      </c>
      <c r="O96" s="9">
        <v>10869766.619999999</v>
      </c>
      <c r="P96" s="9">
        <v>0</v>
      </c>
      <c r="Q96" s="2"/>
    </row>
    <row r="97" spans="1:17" outlineLevel="1" x14ac:dyDescent="0.25">
      <c r="A97" s="34" t="s">
        <v>94</v>
      </c>
      <c r="B97" s="35" t="s">
        <v>95</v>
      </c>
      <c r="C97" s="35" t="s">
        <v>8</v>
      </c>
      <c r="D97" s="35" t="s">
        <v>8</v>
      </c>
      <c r="E97" s="35"/>
      <c r="F97" s="35"/>
      <c r="G97" s="35"/>
      <c r="H97" s="35"/>
      <c r="I97" s="35"/>
      <c r="J97" s="63">
        <f>J98</f>
        <v>1365789.48</v>
      </c>
      <c r="K97" s="9">
        <v>1350000</v>
      </c>
      <c r="L97" s="9">
        <v>0</v>
      </c>
      <c r="M97" s="9">
        <v>1350000</v>
      </c>
      <c r="N97" s="9">
        <v>0</v>
      </c>
      <c r="O97" s="9">
        <v>1350000</v>
      </c>
      <c r="P97" s="9">
        <v>0</v>
      </c>
      <c r="Q97" s="2"/>
    </row>
    <row r="98" spans="1:17" outlineLevel="2" x14ac:dyDescent="0.25">
      <c r="A98" s="31" t="s">
        <v>96</v>
      </c>
      <c r="B98" s="8" t="s">
        <v>97</v>
      </c>
      <c r="C98" s="8" t="s">
        <v>8</v>
      </c>
      <c r="D98" s="8" t="s">
        <v>8</v>
      </c>
      <c r="E98" s="8"/>
      <c r="F98" s="8"/>
      <c r="G98" s="8"/>
      <c r="H98" s="8"/>
      <c r="I98" s="8"/>
      <c r="J98" s="63">
        <f>J99+J100</f>
        <v>1365789.48</v>
      </c>
      <c r="K98" s="9">
        <v>1350000</v>
      </c>
      <c r="L98" s="9">
        <v>0</v>
      </c>
      <c r="M98" s="9">
        <v>1350000</v>
      </c>
      <c r="N98" s="9">
        <v>0</v>
      </c>
      <c r="O98" s="9">
        <v>1350000</v>
      </c>
      <c r="P98" s="9">
        <v>0</v>
      </c>
      <c r="Q98" s="2"/>
    </row>
    <row r="99" spans="1:17" ht="25.5" outlineLevel="3" x14ac:dyDescent="0.25">
      <c r="A99" s="31" t="s">
        <v>155</v>
      </c>
      <c r="B99" s="8" t="s">
        <v>236</v>
      </c>
      <c r="C99" s="8" t="s">
        <v>14</v>
      </c>
      <c r="D99" s="8" t="s">
        <v>8</v>
      </c>
      <c r="E99" s="8"/>
      <c r="F99" s="8"/>
      <c r="G99" s="8"/>
      <c r="H99" s="8"/>
      <c r="I99" s="8"/>
      <c r="J99" s="63">
        <v>1350000</v>
      </c>
      <c r="K99" s="9">
        <v>1350000</v>
      </c>
      <c r="L99" s="9">
        <v>0</v>
      </c>
      <c r="M99" s="9">
        <v>1350000</v>
      </c>
      <c r="N99" s="9">
        <v>0</v>
      </c>
      <c r="O99" s="9">
        <v>1350000</v>
      </c>
      <c r="P99" s="9">
        <v>0</v>
      </c>
      <c r="Q99" s="2"/>
    </row>
    <row r="100" spans="1:17" ht="30" customHeight="1" outlineLevel="3" x14ac:dyDescent="0.25">
      <c r="A100" s="31" t="s">
        <v>238</v>
      </c>
      <c r="B100" s="8" t="s">
        <v>237</v>
      </c>
      <c r="C100" s="8" t="s">
        <v>14</v>
      </c>
      <c r="D100" s="8"/>
      <c r="E100" s="8"/>
      <c r="F100" s="8"/>
      <c r="G100" s="8"/>
      <c r="H100" s="8"/>
      <c r="I100" s="8"/>
      <c r="J100" s="63">
        <v>15789.48</v>
      </c>
      <c r="K100" s="9"/>
      <c r="L100" s="9"/>
      <c r="M100" s="9"/>
      <c r="N100" s="9"/>
      <c r="O100" s="9"/>
      <c r="P100" s="9"/>
      <c r="Q100" s="2"/>
    </row>
    <row r="101" spans="1:17" ht="28.5" customHeight="1" outlineLevel="1" x14ac:dyDescent="0.25">
      <c r="A101" s="34" t="s">
        <v>98</v>
      </c>
      <c r="B101" s="35" t="s">
        <v>99</v>
      </c>
      <c r="C101" s="35" t="s">
        <v>8</v>
      </c>
      <c r="D101" s="35" t="s">
        <v>8</v>
      </c>
      <c r="E101" s="35"/>
      <c r="F101" s="35"/>
      <c r="G101" s="35"/>
      <c r="H101" s="35"/>
      <c r="I101" s="35"/>
      <c r="J101" s="63">
        <f>J102+J103</f>
        <v>3798569.47</v>
      </c>
      <c r="K101" s="9">
        <v>3254491.58</v>
      </c>
      <c r="L101" s="9">
        <v>0</v>
      </c>
      <c r="M101" s="9">
        <v>3254491.58</v>
      </c>
      <c r="N101" s="9">
        <v>0</v>
      </c>
      <c r="O101" s="9">
        <v>3254491.58</v>
      </c>
      <c r="P101" s="9">
        <v>0</v>
      </c>
      <c r="Q101" s="2"/>
    </row>
    <row r="102" spans="1:17" ht="42" customHeight="1" outlineLevel="3" x14ac:dyDescent="0.25">
      <c r="A102" s="31" t="s">
        <v>239</v>
      </c>
      <c r="B102" s="8" t="s">
        <v>100</v>
      </c>
      <c r="C102" s="8" t="s">
        <v>14</v>
      </c>
      <c r="D102" s="8" t="s">
        <v>8</v>
      </c>
      <c r="E102" s="8"/>
      <c r="F102" s="8"/>
      <c r="G102" s="8"/>
      <c r="H102" s="8"/>
      <c r="I102" s="8"/>
      <c r="J102" s="63">
        <v>3608641</v>
      </c>
      <c r="K102" s="9">
        <v>3091767</v>
      </c>
      <c r="L102" s="9">
        <v>0</v>
      </c>
      <c r="M102" s="9">
        <v>3091767</v>
      </c>
      <c r="N102" s="9">
        <v>0</v>
      </c>
      <c r="O102" s="9">
        <v>3091767</v>
      </c>
      <c r="P102" s="9">
        <v>0</v>
      </c>
      <c r="Q102" s="2"/>
    </row>
    <row r="103" spans="1:17" ht="38.25" outlineLevel="3" x14ac:dyDescent="0.25">
      <c r="A103" s="31" t="s">
        <v>254</v>
      </c>
      <c r="B103" s="8" t="s">
        <v>101</v>
      </c>
      <c r="C103" s="8" t="s">
        <v>14</v>
      </c>
      <c r="D103" s="8" t="s">
        <v>8</v>
      </c>
      <c r="E103" s="8"/>
      <c r="F103" s="8"/>
      <c r="G103" s="8"/>
      <c r="H103" s="8"/>
      <c r="I103" s="8"/>
      <c r="J103" s="63">
        <v>189928.47</v>
      </c>
      <c r="K103" s="9">
        <v>162724.57999999999</v>
      </c>
      <c r="L103" s="9">
        <v>0</v>
      </c>
      <c r="M103" s="9">
        <v>162724.57999999999</v>
      </c>
      <c r="N103" s="9">
        <v>0</v>
      </c>
      <c r="O103" s="9">
        <v>162724.57999999999</v>
      </c>
      <c r="P103" s="9">
        <v>0</v>
      </c>
      <c r="Q103" s="2"/>
    </row>
    <row r="104" spans="1:17" ht="27.75" customHeight="1" x14ac:dyDescent="0.25">
      <c r="A104" s="34" t="s">
        <v>102</v>
      </c>
      <c r="B104" s="35" t="s">
        <v>103</v>
      </c>
      <c r="C104" s="35" t="s">
        <v>8</v>
      </c>
      <c r="D104" s="35" t="s">
        <v>8</v>
      </c>
      <c r="E104" s="35"/>
      <c r="F104" s="35"/>
      <c r="G104" s="35"/>
      <c r="H104" s="35"/>
      <c r="I104" s="35"/>
      <c r="J104" s="63">
        <f>J105+J110</f>
        <v>800000</v>
      </c>
      <c r="K104" s="9">
        <v>700000</v>
      </c>
      <c r="L104" s="9">
        <v>0</v>
      </c>
      <c r="M104" s="9">
        <v>700000</v>
      </c>
      <c r="N104" s="9">
        <v>0</v>
      </c>
      <c r="O104" s="9">
        <v>700000</v>
      </c>
      <c r="P104" s="9">
        <v>0</v>
      </c>
      <c r="Q104" s="2"/>
    </row>
    <row r="105" spans="1:17" ht="25.5" outlineLevel="1" x14ac:dyDescent="0.25">
      <c r="A105" s="34" t="s">
        <v>104</v>
      </c>
      <c r="B105" s="35" t="s">
        <v>105</v>
      </c>
      <c r="C105" s="35" t="s">
        <v>8</v>
      </c>
      <c r="D105" s="35" t="s">
        <v>8</v>
      </c>
      <c r="E105" s="35"/>
      <c r="F105" s="35"/>
      <c r="G105" s="35"/>
      <c r="H105" s="35"/>
      <c r="I105" s="35"/>
      <c r="J105" s="63">
        <f>J106</f>
        <v>450000</v>
      </c>
      <c r="K105" s="9">
        <v>350000</v>
      </c>
      <c r="L105" s="9">
        <v>0</v>
      </c>
      <c r="M105" s="9">
        <v>350000</v>
      </c>
      <c r="N105" s="9">
        <v>0</v>
      </c>
      <c r="O105" s="9">
        <v>350000</v>
      </c>
      <c r="P105" s="9">
        <v>0</v>
      </c>
      <c r="Q105" s="2"/>
    </row>
    <row r="106" spans="1:17" ht="15" customHeight="1" outlineLevel="2" x14ac:dyDescent="0.25">
      <c r="A106" s="31" t="s">
        <v>106</v>
      </c>
      <c r="B106" s="8" t="s">
        <v>107</v>
      </c>
      <c r="C106" s="8" t="s">
        <v>8</v>
      </c>
      <c r="D106" s="8" t="s">
        <v>8</v>
      </c>
      <c r="E106" s="8"/>
      <c r="F106" s="8"/>
      <c r="G106" s="8"/>
      <c r="H106" s="8"/>
      <c r="I106" s="8"/>
      <c r="J106" s="64">
        <f>J107+J108+J109</f>
        <v>450000</v>
      </c>
      <c r="K106" s="9">
        <v>350000</v>
      </c>
      <c r="L106" s="9">
        <v>0</v>
      </c>
      <c r="M106" s="9">
        <v>350000</v>
      </c>
      <c r="N106" s="9">
        <v>0</v>
      </c>
      <c r="O106" s="9">
        <v>350000</v>
      </c>
      <c r="P106" s="9">
        <v>0</v>
      </c>
      <c r="Q106" s="2"/>
    </row>
    <row r="107" spans="1:17" ht="29.25" customHeight="1" outlineLevel="3" x14ac:dyDescent="0.25">
      <c r="A107" s="31" t="s">
        <v>176</v>
      </c>
      <c r="B107" s="8" t="s">
        <v>175</v>
      </c>
      <c r="C107" s="8" t="s">
        <v>16</v>
      </c>
      <c r="D107" s="8" t="s">
        <v>8</v>
      </c>
      <c r="E107" s="8"/>
      <c r="F107" s="8"/>
      <c r="G107" s="8"/>
      <c r="H107" s="8"/>
      <c r="I107" s="8"/>
      <c r="J107" s="63">
        <v>250000</v>
      </c>
      <c r="K107" s="9">
        <v>250000</v>
      </c>
      <c r="L107" s="9">
        <v>0</v>
      </c>
      <c r="M107" s="9">
        <v>250000</v>
      </c>
      <c r="N107" s="9">
        <v>0</v>
      </c>
      <c r="O107" s="9">
        <v>250000</v>
      </c>
      <c r="P107" s="9">
        <v>0</v>
      </c>
      <c r="Q107" s="2"/>
    </row>
    <row r="108" spans="1:17" ht="30.75" customHeight="1" outlineLevel="3" x14ac:dyDescent="0.25">
      <c r="A108" s="31" t="s">
        <v>177</v>
      </c>
      <c r="B108" s="8" t="s">
        <v>178</v>
      </c>
      <c r="C108" s="8" t="s">
        <v>16</v>
      </c>
      <c r="D108" s="8"/>
      <c r="E108" s="8"/>
      <c r="F108" s="8"/>
      <c r="G108" s="8"/>
      <c r="H108" s="8"/>
      <c r="I108" s="8"/>
      <c r="J108" s="63">
        <v>100000</v>
      </c>
      <c r="K108" s="9"/>
      <c r="L108" s="9"/>
      <c r="M108" s="9"/>
      <c r="N108" s="9"/>
      <c r="O108" s="9"/>
      <c r="P108" s="9"/>
      <c r="Q108" s="2"/>
    </row>
    <row r="109" spans="1:17" ht="25.5" outlineLevel="3" x14ac:dyDescent="0.25">
      <c r="A109" s="31" t="s">
        <v>156</v>
      </c>
      <c r="B109" s="8" t="s">
        <v>108</v>
      </c>
      <c r="C109" s="8" t="s">
        <v>87</v>
      </c>
      <c r="D109" s="8" t="s">
        <v>8</v>
      </c>
      <c r="E109" s="8"/>
      <c r="F109" s="8"/>
      <c r="G109" s="8"/>
      <c r="H109" s="8"/>
      <c r="I109" s="8"/>
      <c r="J109" s="63">
        <v>100000</v>
      </c>
      <c r="K109" s="9">
        <v>100000</v>
      </c>
      <c r="L109" s="9">
        <v>0</v>
      </c>
      <c r="M109" s="9">
        <v>100000</v>
      </c>
      <c r="N109" s="9">
        <v>0</v>
      </c>
      <c r="O109" s="9">
        <v>100000</v>
      </c>
      <c r="P109" s="9">
        <v>0</v>
      </c>
      <c r="Q109" s="2"/>
    </row>
    <row r="110" spans="1:17" ht="16.5" customHeight="1" outlineLevel="1" x14ac:dyDescent="0.25">
      <c r="A110" s="34" t="s">
        <v>109</v>
      </c>
      <c r="B110" s="35" t="s">
        <v>110</v>
      </c>
      <c r="C110" s="35" t="s">
        <v>8</v>
      </c>
      <c r="D110" s="35" t="s">
        <v>8</v>
      </c>
      <c r="E110" s="35"/>
      <c r="F110" s="35"/>
      <c r="G110" s="35"/>
      <c r="H110" s="35"/>
      <c r="I110" s="35"/>
      <c r="J110" s="63">
        <f>J111</f>
        <v>350000</v>
      </c>
      <c r="K110" s="9">
        <v>250000</v>
      </c>
      <c r="L110" s="9">
        <v>0</v>
      </c>
      <c r="M110" s="9">
        <v>250000</v>
      </c>
      <c r="N110" s="9">
        <v>0</v>
      </c>
      <c r="O110" s="9">
        <v>250000</v>
      </c>
      <c r="P110" s="9">
        <v>0</v>
      </c>
      <c r="Q110" s="2"/>
    </row>
    <row r="111" spans="1:17" ht="25.5" outlineLevel="2" x14ac:dyDescent="0.25">
      <c r="A111" s="31" t="s">
        <v>111</v>
      </c>
      <c r="B111" s="8" t="s">
        <v>112</v>
      </c>
      <c r="C111" s="8" t="s">
        <v>8</v>
      </c>
      <c r="D111" s="8" t="s">
        <v>8</v>
      </c>
      <c r="E111" s="8"/>
      <c r="F111" s="8"/>
      <c r="G111" s="8"/>
      <c r="H111" s="8"/>
      <c r="I111" s="8"/>
      <c r="J111" s="63">
        <f>J112</f>
        <v>350000</v>
      </c>
      <c r="K111" s="9">
        <v>250000</v>
      </c>
      <c r="L111" s="9">
        <v>0</v>
      </c>
      <c r="M111" s="9">
        <v>250000</v>
      </c>
      <c r="N111" s="9">
        <v>0</v>
      </c>
      <c r="O111" s="9">
        <v>250000</v>
      </c>
      <c r="P111" s="9">
        <v>0</v>
      </c>
      <c r="Q111" s="2"/>
    </row>
    <row r="112" spans="1:17" ht="38.25" outlineLevel="3" x14ac:dyDescent="0.25">
      <c r="A112" s="31" t="s">
        <v>157</v>
      </c>
      <c r="B112" s="8" t="s">
        <v>218</v>
      </c>
      <c r="C112" s="8" t="s">
        <v>14</v>
      </c>
      <c r="D112" s="8" t="s">
        <v>8</v>
      </c>
      <c r="E112" s="8"/>
      <c r="F112" s="8"/>
      <c r="G112" s="8"/>
      <c r="H112" s="8"/>
      <c r="I112" s="8"/>
      <c r="J112" s="63">
        <v>350000</v>
      </c>
      <c r="K112" s="9">
        <v>250000</v>
      </c>
      <c r="L112" s="9">
        <v>0</v>
      </c>
      <c r="M112" s="9">
        <v>250000</v>
      </c>
      <c r="N112" s="9">
        <v>0</v>
      </c>
      <c r="O112" s="9">
        <v>250000</v>
      </c>
      <c r="P112" s="9">
        <v>0</v>
      </c>
      <c r="Q112" s="2"/>
    </row>
    <row r="113" spans="1:17" outlineLevel="3" x14ac:dyDescent="0.25">
      <c r="A113" s="34" t="s">
        <v>163</v>
      </c>
      <c r="B113" s="35" t="s">
        <v>164</v>
      </c>
      <c r="C113" s="35" t="s">
        <v>8</v>
      </c>
      <c r="D113" s="35" t="s">
        <v>8</v>
      </c>
      <c r="E113" s="35"/>
      <c r="F113" s="35"/>
      <c r="G113" s="35"/>
      <c r="H113" s="35"/>
      <c r="I113" s="35"/>
      <c r="J113" s="63">
        <f>J114</f>
        <v>5600228.7699999996</v>
      </c>
      <c r="K113" s="9"/>
      <c r="L113" s="9"/>
      <c r="M113" s="9"/>
      <c r="N113" s="9"/>
      <c r="O113" s="9"/>
      <c r="P113" s="9"/>
      <c r="Q113" s="2"/>
    </row>
    <row r="114" spans="1:17" ht="25.5" outlineLevel="3" x14ac:dyDescent="0.25">
      <c r="A114" s="34" t="s">
        <v>165</v>
      </c>
      <c r="B114" s="35" t="s">
        <v>166</v>
      </c>
      <c r="C114" s="35" t="s">
        <v>8</v>
      </c>
      <c r="D114" s="35" t="s">
        <v>8</v>
      </c>
      <c r="E114" s="35"/>
      <c r="F114" s="35"/>
      <c r="G114" s="35"/>
      <c r="H114" s="35"/>
      <c r="I114" s="35"/>
      <c r="J114" s="63">
        <f>J115</f>
        <v>5600228.7699999996</v>
      </c>
      <c r="K114" s="9"/>
      <c r="L114" s="9"/>
      <c r="M114" s="9"/>
      <c r="N114" s="9"/>
      <c r="O114" s="9"/>
      <c r="P114" s="9"/>
      <c r="Q114" s="2"/>
    </row>
    <row r="115" spans="1:17" ht="14.25" customHeight="1" outlineLevel="3" x14ac:dyDescent="0.25">
      <c r="A115" s="31" t="s">
        <v>54</v>
      </c>
      <c r="B115" s="8" t="s">
        <v>167</v>
      </c>
      <c r="C115" s="8" t="s">
        <v>8</v>
      </c>
      <c r="D115" s="8" t="s">
        <v>8</v>
      </c>
      <c r="E115" s="8"/>
      <c r="F115" s="8"/>
      <c r="G115" s="8"/>
      <c r="H115" s="8"/>
      <c r="I115" s="8"/>
      <c r="J115" s="63">
        <f>J116+J117</f>
        <v>5600228.7699999996</v>
      </c>
      <c r="K115" s="9"/>
      <c r="L115" s="9"/>
      <c r="M115" s="9"/>
      <c r="N115" s="9"/>
      <c r="O115" s="9"/>
      <c r="P115" s="9"/>
      <c r="Q115" s="2"/>
    </row>
    <row r="116" spans="1:17" ht="28.5" customHeight="1" outlineLevel="3" x14ac:dyDescent="0.25">
      <c r="A116" s="32" t="s">
        <v>204</v>
      </c>
      <c r="B116" s="33" t="s">
        <v>205</v>
      </c>
      <c r="C116" s="33" t="s">
        <v>16</v>
      </c>
      <c r="D116" s="33"/>
      <c r="E116" s="33"/>
      <c r="F116" s="33"/>
      <c r="G116" s="33"/>
      <c r="H116" s="33"/>
      <c r="I116" s="33"/>
      <c r="J116" s="63">
        <v>3360137.22</v>
      </c>
      <c r="K116" s="9"/>
      <c r="L116" s="9"/>
      <c r="M116" s="9"/>
      <c r="N116" s="9"/>
      <c r="O116" s="9"/>
      <c r="P116" s="9"/>
      <c r="Q116" s="2"/>
    </row>
    <row r="117" spans="1:17" ht="29.25" customHeight="1" outlineLevel="3" x14ac:dyDescent="0.25">
      <c r="A117" s="31" t="s">
        <v>168</v>
      </c>
      <c r="B117" s="8" t="s">
        <v>232</v>
      </c>
      <c r="C117" s="8" t="s">
        <v>14</v>
      </c>
      <c r="D117" s="8" t="s">
        <v>8</v>
      </c>
      <c r="E117" s="8"/>
      <c r="F117" s="8"/>
      <c r="G117" s="8"/>
      <c r="H117" s="8"/>
      <c r="I117" s="8"/>
      <c r="J117" s="63">
        <v>2240091.5499999998</v>
      </c>
      <c r="K117" s="9"/>
      <c r="L117" s="9"/>
      <c r="M117" s="9"/>
      <c r="N117" s="9"/>
      <c r="O117" s="9"/>
      <c r="P117" s="9"/>
      <c r="Q117" s="2"/>
    </row>
    <row r="118" spans="1:17" ht="25.5" x14ac:dyDescent="0.25">
      <c r="A118" s="34" t="s">
        <v>259</v>
      </c>
      <c r="B118" s="35" t="s">
        <v>113</v>
      </c>
      <c r="C118" s="35" t="s">
        <v>8</v>
      </c>
      <c r="D118" s="35" t="s">
        <v>8</v>
      </c>
      <c r="E118" s="35"/>
      <c r="F118" s="35"/>
      <c r="G118" s="35"/>
      <c r="H118" s="35"/>
      <c r="I118" s="35"/>
      <c r="J118" s="63">
        <f>J119+J122</f>
        <v>470000</v>
      </c>
      <c r="K118" s="9">
        <v>424820</v>
      </c>
      <c r="L118" s="9">
        <v>0</v>
      </c>
      <c r="M118" s="9">
        <v>424820</v>
      </c>
      <c r="N118" s="9">
        <v>0</v>
      </c>
      <c r="O118" s="9">
        <v>424820</v>
      </c>
      <c r="P118" s="9">
        <v>0</v>
      </c>
      <c r="Q118" s="2"/>
    </row>
    <row r="119" spans="1:17" outlineLevel="1" x14ac:dyDescent="0.25">
      <c r="A119" s="34" t="s">
        <v>114</v>
      </c>
      <c r="B119" s="35" t="s">
        <v>115</v>
      </c>
      <c r="C119" s="35" t="s">
        <v>8</v>
      </c>
      <c r="D119" s="35" t="s">
        <v>8</v>
      </c>
      <c r="E119" s="35"/>
      <c r="F119" s="35"/>
      <c r="G119" s="35"/>
      <c r="H119" s="35"/>
      <c r="I119" s="35"/>
      <c r="J119" s="63">
        <f>J120</f>
        <v>400000</v>
      </c>
      <c r="K119" s="9">
        <v>354820</v>
      </c>
      <c r="L119" s="9">
        <v>0</v>
      </c>
      <c r="M119" s="9">
        <v>354820</v>
      </c>
      <c r="N119" s="9">
        <v>0</v>
      </c>
      <c r="O119" s="9">
        <v>354820</v>
      </c>
      <c r="P119" s="9">
        <v>0</v>
      </c>
      <c r="Q119" s="2"/>
    </row>
    <row r="120" spans="1:17" ht="15.75" customHeight="1" outlineLevel="2" x14ac:dyDescent="0.25">
      <c r="A120" s="31" t="s">
        <v>116</v>
      </c>
      <c r="B120" s="8" t="s">
        <v>117</v>
      </c>
      <c r="C120" s="8" t="s">
        <v>8</v>
      </c>
      <c r="D120" s="8" t="s">
        <v>8</v>
      </c>
      <c r="E120" s="8"/>
      <c r="F120" s="8"/>
      <c r="G120" s="8"/>
      <c r="H120" s="8"/>
      <c r="I120" s="8"/>
      <c r="J120" s="63">
        <f>J121</f>
        <v>400000</v>
      </c>
      <c r="K120" s="9">
        <v>354820</v>
      </c>
      <c r="L120" s="9">
        <v>0</v>
      </c>
      <c r="M120" s="9">
        <v>354820</v>
      </c>
      <c r="N120" s="9">
        <v>0</v>
      </c>
      <c r="O120" s="9">
        <v>354820</v>
      </c>
      <c r="P120" s="9">
        <v>0</v>
      </c>
      <c r="Q120" s="2"/>
    </row>
    <row r="121" spans="1:17" ht="25.5" outlineLevel="3" x14ac:dyDescent="0.25">
      <c r="A121" s="31" t="s">
        <v>158</v>
      </c>
      <c r="B121" s="8" t="s">
        <v>118</v>
      </c>
      <c r="C121" s="8" t="s">
        <v>119</v>
      </c>
      <c r="D121" s="8" t="s">
        <v>8</v>
      </c>
      <c r="E121" s="8"/>
      <c r="F121" s="8"/>
      <c r="G121" s="8"/>
      <c r="H121" s="8"/>
      <c r="I121" s="8"/>
      <c r="J121" s="63">
        <v>400000</v>
      </c>
      <c r="K121" s="9">
        <v>354820</v>
      </c>
      <c r="L121" s="9">
        <v>0</v>
      </c>
      <c r="M121" s="9">
        <v>354820</v>
      </c>
      <c r="N121" s="9">
        <v>0</v>
      </c>
      <c r="O121" s="9">
        <v>354820</v>
      </c>
      <c r="P121" s="9">
        <v>0</v>
      </c>
      <c r="Q121" s="2"/>
    </row>
    <row r="122" spans="1:17" outlineLevel="1" x14ac:dyDescent="0.25">
      <c r="A122" s="34" t="s">
        <v>258</v>
      </c>
      <c r="B122" s="35" t="s">
        <v>120</v>
      </c>
      <c r="C122" s="35" t="s">
        <v>8</v>
      </c>
      <c r="D122" s="35" t="s">
        <v>8</v>
      </c>
      <c r="E122" s="35"/>
      <c r="F122" s="35"/>
      <c r="G122" s="35"/>
      <c r="H122" s="35"/>
      <c r="I122" s="35"/>
      <c r="J122" s="63">
        <f>J123</f>
        <v>70000</v>
      </c>
      <c r="K122" s="9">
        <v>70000</v>
      </c>
      <c r="L122" s="9">
        <v>0</v>
      </c>
      <c r="M122" s="9">
        <v>70000</v>
      </c>
      <c r="N122" s="9">
        <v>0</v>
      </c>
      <c r="O122" s="9">
        <v>70000</v>
      </c>
      <c r="P122" s="69">
        <v>0</v>
      </c>
      <c r="Q122" s="70"/>
    </row>
    <row r="123" spans="1:17" outlineLevel="2" x14ac:dyDescent="0.25">
      <c r="A123" s="31" t="s">
        <v>121</v>
      </c>
      <c r="B123" s="8" t="s">
        <v>122</v>
      </c>
      <c r="C123" s="8" t="s">
        <v>8</v>
      </c>
      <c r="D123" s="8" t="s">
        <v>8</v>
      </c>
      <c r="E123" s="8"/>
      <c r="F123" s="8"/>
      <c r="G123" s="8"/>
      <c r="H123" s="8"/>
      <c r="I123" s="8"/>
      <c r="J123" s="63">
        <f>J124</f>
        <v>70000</v>
      </c>
      <c r="K123" s="9">
        <v>70000</v>
      </c>
      <c r="L123" s="9">
        <v>0</v>
      </c>
      <c r="M123" s="9">
        <v>70000</v>
      </c>
      <c r="N123" s="9">
        <v>0</v>
      </c>
      <c r="O123" s="9">
        <v>70000</v>
      </c>
      <c r="P123" s="69">
        <v>0</v>
      </c>
      <c r="Q123" s="70"/>
    </row>
    <row r="124" spans="1:17" ht="25.5" outlineLevel="3" x14ac:dyDescent="0.25">
      <c r="A124" s="31" t="s">
        <v>159</v>
      </c>
      <c r="B124" s="8" t="s">
        <v>123</v>
      </c>
      <c r="C124" s="8" t="s">
        <v>124</v>
      </c>
      <c r="D124" s="8" t="s">
        <v>8</v>
      </c>
      <c r="E124" s="8"/>
      <c r="F124" s="8"/>
      <c r="G124" s="8"/>
      <c r="H124" s="8"/>
      <c r="I124" s="8"/>
      <c r="J124" s="63">
        <v>70000</v>
      </c>
      <c r="K124" s="9">
        <v>70000</v>
      </c>
      <c r="L124" s="9">
        <v>0</v>
      </c>
      <c r="M124" s="9">
        <v>70000</v>
      </c>
      <c r="N124" s="9">
        <v>0</v>
      </c>
      <c r="O124" s="9">
        <v>70000</v>
      </c>
      <c r="P124" s="69">
        <v>0</v>
      </c>
      <c r="Q124" s="70"/>
    </row>
    <row r="125" spans="1:17" ht="15.75" customHeight="1" x14ac:dyDescent="0.25">
      <c r="A125" s="34" t="s">
        <v>125</v>
      </c>
      <c r="B125" s="35" t="s">
        <v>126</v>
      </c>
      <c r="C125" s="35" t="s">
        <v>8</v>
      </c>
      <c r="D125" s="35" t="s">
        <v>8</v>
      </c>
      <c r="E125" s="35"/>
      <c r="F125" s="35"/>
      <c r="G125" s="35"/>
      <c r="H125" s="35"/>
      <c r="I125" s="35"/>
      <c r="J125" s="63">
        <f>J126</f>
        <v>234000</v>
      </c>
      <c r="K125" s="9">
        <v>230356</v>
      </c>
      <c r="L125" s="9">
        <v>0</v>
      </c>
      <c r="M125" s="9">
        <v>230356</v>
      </c>
      <c r="N125" s="9">
        <v>0</v>
      </c>
      <c r="O125" s="9">
        <v>230356</v>
      </c>
      <c r="P125" s="69">
        <v>0</v>
      </c>
      <c r="Q125" s="71"/>
    </row>
    <row r="126" spans="1:17" ht="25.5" outlineLevel="1" x14ac:dyDescent="0.25">
      <c r="A126" s="34" t="s">
        <v>127</v>
      </c>
      <c r="B126" s="35" t="s">
        <v>128</v>
      </c>
      <c r="C126" s="35" t="s">
        <v>8</v>
      </c>
      <c r="D126" s="35" t="s">
        <v>8</v>
      </c>
      <c r="E126" s="35"/>
      <c r="F126" s="35"/>
      <c r="G126" s="35"/>
      <c r="H126" s="35"/>
      <c r="I126" s="35"/>
      <c r="J126" s="63">
        <f>J127</f>
        <v>234000</v>
      </c>
      <c r="K126" s="9">
        <v>230356</v>
      </c>
      <c r="L126" s="9">
        <v>0</v>
      </c>
      <c r="M126" s="9">
        <v>230356</v>
      </c>
      <c r="N126" s="9">
        <v>0</v>
      </c>
      <c r="O126" s="9">
        <v>230356</v>
      </c>
      <c r="P126" s="9">
        <v>0</v>
      </c>
      <c r="Q126" s="2"/>
    </row>
    <row r="127" spans="1:17" ht="42" customHeight="1" outlineLevel="3" x14ac:dyDescent="0.25">
      <c r="A127" s="31" t="s">
        <v>160</v>
      </c>
      <c r="B127" s="8" t="s">
        <v>129</v>
      </c>
      <c r="C127" s="8" t="s">
        <v>130</v>
      </c>
      <c r="D127" s="8" t="s">
        <v>8</v>
      </c>
      <c r="E127" s="8"/>
      <c r="F127" s="8"/>
      <c r="G127" s="8"/>
      <c r="H127" s="8"/>
      <c r="I127" s="8"/>
      <c r="J127" s="63">
        <v>234000</v>
      </c>
      <c r="K127" s="9">
        <v>230356</v>
      </c>
      <c r="L127" s="9">
        <v>0</v>
      </c>
      <c r="M127" s="9">
        <v>230356</v>
      </c>
      <c r="N127" s="9">
        <v>0</v>
      </c>
      <c r="O127" s="9">
        <v>230356</v>
      </c>
      <c r="P127" s="9">
        <v>0</v>
      </c>
      <c r="Q127" s="2"/>
    </row>
    <row r="128" spans="1:17" ht="16.5" customHeight="1" x14ac:dyDescent="0.25">
      <c r="A128" s="34" t="s">
        <v>131</v>
      </c>
      <c r="B128" s="35" t="s">
        <v>132</v>
      </c>
      <c r="C128" s="35" t="s">
        <v>8</v>
      </c>
      <c r="D128" s="35" t="s">
        <v>8</v>
      </c>
      <c r="E128" s="35"/>
      <c r="F128" s="35"/>
      <c r="G128" s="35"/>
      <c r="H128" s="35"/>
      <c r="I128" s="35"/>
      <c r="J128" s="63">
        <f>J129</f>
        <v>6464893.9199999999</v>
      </c>
      <c r="K128" s="9">
        <v>818744</v>
      </c>
      <c r="L128" s="9">
        <v>0</v>
      </c>
      <c r="M128" s="9">
        <v>818744</v>
      </c>
      <c r="N128" s="9">
        <v>0</v>
      </c>
      <c r="O128" s="9">
        <v>818744</v>
      </c>
      <c r="P128" s="9">
        <v>0</v>
      </c>
      <c r="Q128" s="2"/>
    </row>
    <row r="129" spans="1:17" ht="25.5" outlineLevel="1" x14ac:dyDescent="0.25">
      <c r="A129" s="34" t="s">
        <v>133</v>
      </c>
      <c r="B129" s="35" t="s">
        <v>134</v>
      </c>
      <c r="C129" s="35" t="s">
        <v>8</v>
      </c>
      <c r="D129" s="35" t="s">
        <v>8</v>
      </c>
      <c r="E129" s="35"/>
      <c r="F129" s="35"/>
      <c r="G129" s="35"/>
      <c r="H129" s="35"/>
      <c r="I129" s="35"/>
      <c r="J129" s="63">
        <f>J130+J131+J132+J133+J134</f>
        <v>6464893.9199999999</v>
      </c>
      <c r="K129" s="9">
        <v>818744</v>
      </c>
      <c r="L129" s="9">
        <v>0</v>
      </c>
      <c r="M129" s="9">
        <v>818744</v>
      </c>
      <c r="N129" s="9">
        <v>0</v>
      </c>
      <c r="O129" s="9">
        <v>818744</v>
      </c>
      <c r="P129" s="9">
        <v>0</v>
      </c>
      <c r="Q129" s="2"/>
    </row>
    <row r="130" spans="1:17" ht="38.25" outlineLevel="1" x14ac:dyDescent="0.25">
      <c r="A130" s="34" t="s">
        <v>179</v>
      </c>
      <c r="B130" s="35" t="s">
        <v>180</v>
      </c>
      <c r="C130" s="35" t="s">
        <v>16</v>
      </c>
      <c r="D130" s="35"/>
      <c r="E130" s="35"/>
      <c r="F130" s="35"/>
      <c r="G130" s="35"/>
      <c r="H130" s="35"/>
      <c r="I130" s="35"/>
      <c r="J130" s="63">
        <v>500000</v>
      </c>
      <c r="K130" s="9"/>
      <c r="L130" s="9"/>
      <c r="M130" s="9"/>
      <c r="N130" s="9"/>
      <c r="O130" s="9"/>
      <c r="P130" s="9"/>
      <c r="Q130" s="2"/>
    </row>
    <row r="131" spans="1:17" ht="131.25" customHeight="1" outlineLevel="3" x14ac:dyDescent="0.25">
      <c r="A131" s="31" t="s">
        <v>161</v>
      </c>
      <c r="B131" s="8" t="s">
        <v>135</v>
      </c>
      <c r="C131" s="8" t="s">
        <v>124</v>
      </c>
      <c r="D131" s="8" t="s">
        <v>8</v>
      </c>
      <c r="E131" s="8"/>
      <c r="F131" s="8"/>
      <c r="G131" s="8"/>
      <c r="H131" s="8"/>
      <c r="I131" s="8"/>
      <c r="J131" s="63">
        <f>200000+3000+200000+2000000</f>
        <v>2403000</v>
      </c>
      <c r="K131" s="9">
        <v>165000</v>
      </c>
      <c r="L131" s="9">
        <v>0</v>
      </c>
      <c r="M131" s="9">
        <v>165000</v>
      </c>
      <c r="N131" s="9">
        <v>0</v>
      </c>
      <c r="O131" s="9">
        <v>165000</v>
      </c>
      <c r="P131" s="9">
        <v>0</v>
      </c>
      <c r="Q131" s="2"/>
    </row>
    <row r="132" spans="1:17" ht="38.25" outlineLevel="3" x14ac:dyDescent="0.25">
      <c r="A132" s="31" t="s">
        <v>207</v>
      </c>
      <c r="B132" s="8" t="s">
        <v>206</v>
      </c>
      <c r="C132" s="8" t="s">
        <v>87</v>
      </c>
      <c r="D132" s="8" t="s">
        <v>8</v>
      </c>
      <c r="E132" s="8"/>
      <c r="F132" s="8"/>
      <c r="G132" s="8"/>
      <c r="H132" s="8"/>
      <c r="I132" s="8"/>
      <c r="J132" s="63">
        <v>150000</v>
      </c>
      <c r="K132" s="9">
        <v>117000</v>
      </c>
      <c r="L132" s="9">
        <v>0</v>
      </c>
      <c r="M132" s="9">
        <v>117000</v>
      </c>
      <c r="N132" s="9">
        <v>0</v>
      </c>
      <c r="O132" s="9">
        <v>117000</v>
      </c>
      <c r="P132" s="9">
        <v>0</v>
      </c>
      <c r="Q132" s="2"/>
    </row>
    <row r="133" spans="1:17" ht="25.5" outlineLevel="3" x14ac:dyDescent="0.25">
      <c r="A133" s="31" t="s">
        <v>162</v>
      </c>
      <c r="B133" s="8" t="s">
        <v>136</v>
      </c>
      <c r="C133" s="8" t="s">
        <v>16</v>
      </c>
      <c r="D133" s="8" t="s">
        <v>8</v>
      </c>
      <c r="E133" s="8"/>
      <c r="F133" s="8"/>
      <c r="G133" s="8"/>
      <c r="H133" s="8"/>
      <c r="I133" s="8"/>
      <c r="J133" s="63">
        <v>200000</v>
      </c>
      <c r="K133" s="9">
        <v>257294</v>
      </c>
      <c r="L133" s="9">
        <v>0</v>
      </c>
      <c r="M133" s="9">
        <v>257294</v>
      </c>
      <c r="N133" s="9">
        <v>0</v>
      </c>
      <c r="O133" s="9">
        <v>257294</v>
      </c>
      <c r="P133" s="9">
        <v>0</v>
      </c>
      <c r="Q133" s="2"/>
    </row>
    <row r="134" spans="1:17" ht="38.25" outlineLevel="3" x14ac:dyDescent="0.25">
      <c r="A134" s="31" t="s">
        <v>187</v>
      </c>
      <c r="B134" s="8" t="s">
        <v>188</v>
      </c>
      <c r="C134" s="8" t="s">
        <v>16</v>
      </c>
      <c r="D134" s="8"/>
      <c r="E134" s="8"/>
      <c r="F134" s="8"/>
      <c r="G134" s="8"/>
      <c r="H134" s="8"/>
      <c r="I134" s="8"/>
      <c r="J134" s="63">
        <v>3211893.92</v>
      </c>
      <c r="K134" s="9"/>
      <c r="L134" s="9"/>
      <c r="M134" s="9"/>
      <c r="N134" s="9"/>
      <c r="O134" s="9"/>
      <c r="P134" s="9"/>
      <c r="Q134" s="2"/>
    </row>
    <row r="135" spans="1:17" ht="12.75" customHeight="1" x14ac:dyDescent="0.25">
      <c r="A135" s="73" t="s">
        <v>137</v>
      </c>
      <c r="B135" s="74"/>
      <c r="C135" s="74"/>
      <c r="D135" s="74"/>
      <c r="E135" s="74"/>
      <c r="F135" s="74"/>
      <c r="G135" s="10"/>
      <c r="H135" s="10"/>
      <c r="I135" s="10"/>
      <c r="J135" s="66">
        <f>J128+J125+J118+J113+J104+J93+J84+J77+J57+J46+J39+J20+J15</f>
        <v>56165458.980000004</v>
      </c>
      <c r="K135" s="11">
        <v>52402093.380000003</v>
      </c>
      <c r="L135" s="11">
        <v>0</v>
      </c>
      <c r="M135" s="11">
        <v>52402093.380000003</v>
      </c>
      <c r="N135" s="11">
        <v>0</v>
      </c>
      <c r="O135" s="11">
        <v>52402093.380000003</v>
      </c>
      <c r="P135" s="11">
        <v>0</v>
      </c>
      <c r="Q135" s="2"/>
    </row>
    <row r="136" spans="1:17" ht="12.75" customHeight="1" x14ac:dyDescent="0.25">
      <c r="A136" s="12"/>
      <c r="B136" s="12"/>
      <c r="C136" s="12"/>
      <c r="D136" s="12"/>
      <c r="E136" s="12"/>
      <c r="F136" s="12"/>
      <c r="G136" s="13"/>
      <c r="H136" s="13"/>
      <c r="I136" s="13"/>
      <c r="J136" s="67"/>
      <c r="K136" s="14"/>
      <c r="L136" s="14"/>
      <c r="M136" s="14"/>
      <c r="N136" s="14"/>
      <c r="O136" s="14"/>
      <c r="P136" s="14"/>
      <c r="Q136" s="2"/>
    </row>
    <row r="137" spans="1:17" ht="12.75" customHeight="1" x14ac:dyDescent="0.25">
      <c r="A137" s="12"/>
      <c r="B137" s="12"/>
      <c r="C137" s="12"/>
      <c r="D137" s="12"/>
      <c r="E137" s="12"/>
      <c r="F137" s="12"/>
      <c r="G137" s="13"/>
      <c r="H137" s="13"/>
      <c r="I137" s="13"/>
      <c r="J137" s="67"/>
      <c r="K137" s="14"/>
      <c r="L137" s="14"/>
      <c r="M137" s="14"/>
      <c r="N137" s="14"/>
      <c r="O137" s="14"/>
      <c r="P137" s="14"/>
      <c r="Q137" s="2"/>
    </row>
    <row r="138" spans="1:17" ht="12.75" customHeight="1" x14ac:dyDescent="0.25">
      <c r="A138" s="12"/>
      <c r="B138" s="12"/>
      <c r="C138" s="12"/>
      <c r="D138" s="12"/>
      <c r="E138" s="12"/>
      <c r="F138" s="12"/>
      <c r="G138" s="13"/>
      <c r="H138" s="13"/>
      <c r="I138" s="13"/>
      <c r="J138" s="14"/>
      <c r="K138" s="14"/>
      <c r="L138" s="14"/>
      <c r="M138" s="14"/>
      <c r="N138" s="14"/>
      <c r="O138" s="14"/>
      <c r="P138" s="14"/>
      <c r="Q138" s="2"/>
    </row>
    <row r="139" spans="1:17" ht="12.75" customHeight="1" x14ac:dyDescent="0.25">
      <c r="A139" s="12"/>
      <c r="B139" s="12"/>
      <c r="C139" s="12"/>
      <c r="D139" s="12"/>
      <c r="E139" s="12"/>
      <c r="F139" s="12"/>
      <c r="G139" s="13"/>
      <c r="H139" s="13"/>
      <c r="I139" s="13"/>
      <c r="J139" s="14"/>
      <c r="K139" s="14"/>
      <c r="L139" s="14"/>
      <c r="M139" s="14"/>
      <c r="N139" s="14"/>
      <c r="O139" s="14"/>
      <c r="P139" s="14"/>
      <c r="Q139" s="2"/>
    </row>
  </sheetData>
  <mergeCells count="11">
    <mergeCell ref="A135:F135"/>
    <mergeCell ref="A7:P7"/>
    <mergeCell ref="A9:P9"/>
    <mergeCell ref="C1:J1"/>
    <mergeCell ref="B2:J2"/>
    <mergeCell ref="A3:J3"/>
    <mergeCell ref="B11:B12"/>
    <mergeCell ref="C11:C12"/>
    <mergeCell ref="J11:P12"/>
    <mergeCell ref="A11:A12"/>
    <mergeCell ref="E11:E12"/>
  </mergeCells>
  <pageMargins left="0.59055118110236227" right="0.19685039370078741" top="0.39370078740157483" bottom="0.39370078740157483" header="0.39370078740157483" footer="0.51181102362204722"/>
  <pageSetup paperSize="9" scale="6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2889CF1D-DC69-4B32-A54C-03061C48966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Столетова Екатерина</dc:creator>
  <cp:lastModifiedBy>Столетова Екатерина</cp:lastModifiedBy>
  <cp:lastPrinted>2021-11-16T08:02:44Z</cp:lastPrinted>
  <dcterms:created xsi:type="dcterms:W3CDTF">2020-10-26T11:33:13Z</dcterms:created>
  <dcterms:modified xsi:type="dcterms:W3CDTF">2021-11-16T08:03:26Z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фильтр(3).xlsx</vt:lpwstr>
  </property>
  <property fmtid="{D5CDD505-2E9C-101B-9397-08002B2CF9AE}" pid="3" name="Название отчета">
    <vt:lpwstr>Пользовательский фильтр(3).xlsx</vt:lpwstr>
  </property>
  <property fmtid="{D5CDD505-2E9C-101B-9397-08002B2CF9AE}" pid="4" name="Версия клиента">
    <vt:lpwstr>20.1.37.10140 (.NET 4.7.2)</vt:lpwstr>
  </property>
  <property fmtid="{D5CDD505-2E9C-101B-9397-08002B2CF9AE}" pid="5" name="Версия базы">
    <vt:lpwstr>20.1.1944.6337540</vt:lpwstr>
  </property>
  <property fmtid="{D5CDD505-2E9C-101B-9397-08002B2CF9AE}" pid="6" name="Тип сервера">
    <vt:lpwstr>MSSQL</vt:lpwstr>
  </property>
  <property fmtid="{D5CDD505-2E9C-101B-9397-08002B2CF9AE}" pid="7" name="Сервер">
    <vt:lpwstr>server\exp</vt:lpwstr>
  </property>
  <property fmtid="{D5CDD505-2E9C-101B-9397-08002B2CF9AE}" pid="8" name="База">
    <vt:lpwstr>budgetks2021_gorod</vt:lpwstr>
  </property>
  <property fmtid="{D5CDD505-2E9C-101B-9397-08002B2CF9AE}" pid="9" name="Пользователь">
    <vt:lpwstr>budg01</vt:lpwstr>
  </property>
  <property fmtid="{D5CDD505-2E9C-101B-9397-08002B2CF9AE}" pid="10" name="Шаблон">
    <vt:lpwstr>SBR_2020_gor</vt:lpwstr>
  </property>
  <property fmtid="{D5CDD505-2E9C-101B-9397-08002B2CF9AE}" pid="11" name="Локальная база">
    <vt:lpwstr>не используется</vt:lpwstr>
  </property>
</Properties>
</file>