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17895" windowHeight="11190"/>
  </bookViews>
  <sheets>
    <sheet name="Документ" sheetId="2" r:id="rId1"/>
  </sheets>
  <definedNames>
    <definedName name="_xlnm.Print_Titles" localSheetId="0">Документ!$13:$13</definedName>
  </definedNames>
  <calcPr calcId="145621"/>
</workbook>
</file>

<file path=xl/calcChain.xml><?xml version="1.0" encoding="utf-8"?>
<calcChain xmlns="http://schemas.openxmlformats.org/spreadsheetml/2006/main">
  <c r="I56" i="2" l="1"/>
  <c r="J56" i="2"/>
  <c r="K56" i="2"/>
  <c r="L56" i="2"/>
  <c r="M56" i="2"/>
  <c r="N56" i="2"/>
  <c r="O56" i="2"/>
  <c r="H56" i="2"/>
  <c r="I46" i="2"/>
  <c r="J46" i="2"/>
  <c r="K46" i="2"/>
  <c r="L46" i="2"/>
  <c r="M46" i="2"/>
  <c r="N46" i="2"/>
  <c r="O46" i="2"/>
  <c r="P46" i="2"/>
  <c r="H46" i="2"/>
  <c r="I35" i="2"/>
  <c r="J35" i="2"/>
  <c r="K35" i="2"/>
  <c r="L35" i="2"/>
  <c r="M35" i="2"/>
  <c r="N35" i="2"/>
  <c r="O35" i="2"/>
  <c r="P35" i="2"/>
  <c r="H35" i="2"/>
  <c r="I14" i="2"/>
  <c r="J14" i="2"/>
  <c r="K14" i="2"/>
  <c r="L14" i="2"/>
  <c r="M14" i="2"/>
  <c r="N14" i="2"/>
  <c r="O14" i="2"/>
  <c r="P14" i="2"/>
  <c r="H51" i="2"/>
  <c r="I48" i="2"/>
  <c r="J48" i="2"/>
  <c r="K48" i="2"/>
  <c r="L48" i="2"/>
  <c r="M48" i="2"/>
  <c r="N48" i="2"/>
  <c r="O48" i="2"/>
  <c r="P48" i="2"/>
  <c r="H48" i="2"/>
  <c r="I37" i="2"/>
  <c r="J37" i="2"/>
  <c r="K37" i="2"/>
  <c r="L37" i="2"/>
  <c r="M37" i="2"/>
  <c r="N37" i="2"/>
  <c r="O37" i="2"/>
  <c r="P37" i="2"/>
  <c r="H37" i="2"/>
  <c r="I30" i="2"/>
  <c r="J30" i="2"/>
  <c r="K30" i="2"/>
  <c r="L30" i="2"/>
  <c r="M30" i="2"/>
  <c r="N30" i="2"/>
  <c r="O30" i="2"/>
  <c r="P30" i="2"/>
  <c r="P56" i="2" s="1"/>
  <c r="H30" i="2"/>
  <c r="I24" i="2"/>
  <c r="J24" i="2"/>
  <c r="K24" i="2"/>
  <c r="L24" i="2"/>
  <c r="M24" i="2"/>
  <c r="N24" i="2"/>
  <c r="O24" i="2"/>
  <c r="P24" i="2"/>
  <c r="H24" i="2"/>
  <c r="H14" i="2" l="1"/>
</calcChain>
</file>

<file path=xl/sharedStrings.xml><?xml version="1.0" encoding="utf-8"?>
<sst xmlns="http://schemas.openxmlformats.org/spreadsheetml/2006/main" count="157" uniqueCount="78">
  <si>
    <t>Наименование</t>
  </si>
  <si>
    <t>Сумма (руб.)</t>
  </si>
  <si>
    <t>2021 год</t>
  </si>
  <si>
    <t xml:space="preserve"> 2022 год</t>
  </si>
  <si>
    <t xml:space="preserve"> 2023 год</t>
  </si>
  <si>
    <t>Документ, учреждение</t>
  </si>
  <si>
    <t>Разд.</t>
  </si>
  <si>
    <t>Подр.</t>
  </si>
  <si>
    <t/>
  </si>
  <si>
    <t>Сумма на 2021 год</t>
  </si>
  <si>
    <t>Сумма на 2022 год</t>
  </si>
  <si>
    <t>Сумма на 2023 год</t>
  </si>
  <si>
    <t xml:space="preserve">  ОБЩЕГОСУДАРСТВЕННЫЕ ВОПРОСЫ</t>
  </si>
  <si>
    <t>01</t>
  </si>
  <si>
    <t>00</t>
  </si>
  <si>
    <t xml:space="preserve">    Функционирование высшего должностного лица субъекта Российской Федерации и муниципального образования</t>
  </si>
  <si>
    <t>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</si>
  <si>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</si>
  <si>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</si>
  <si>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</si>
  <si>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</si>
  <si>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Судебная система</t>
  </si>
  <si>
    <t>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</si>
  <si>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</si>
  <si>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</si>
  <si>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   Резервные фонды</t>
  </si>
  <si>
    <t>11</t>
  </si>
  <si>
    <t xml:space="preserve">  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</si>
  <si>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</si>
  <si>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</si>
  <si>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</si>
  <si>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09</t>
  </si>
  <si>
    <t xml:space="preserve">  НАЦИОНАЛЬНАЯ ЭКОНОМИКА</t>
  </si>
  <si>
    <t xml:space="preserve">    Сельское хозяйство и рыболовство</t>
  </si>
  <si>
    <t xml:space="preserve">    Водное хозяйство</t>
  </si>
  <si>
    <t xml:space="preserve">    Транспорт</t>
  </si>
  <si>
    <t>08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</si>
  <si>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</si>
  <si>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</si>
  <si>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>12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</si>
  <si>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</si>
  <si>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</si>
  <si>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</si>
  <si>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</si>
  <si>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</si>
  <si>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ОБРАЗОВАНИЕ</t>
  </si>
  <si>
    <t>07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</si>
  <si>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</si>
  <si>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</si>
  <si>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</si>
  <si>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Профессиональная подготовка, переподготовка и повышение квалификации</t>
  </si>
  <si>
    <t xml:space="preserve">    Молодежная политика и оздоровление детей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</si>
  <si>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</si>
  <si>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</si>
  <si>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</si>
  <si>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СОЦИАЛЬНАЯ ПОЛИТИКА</t>
  </si>
  <si>
    <t>10</t>
  </si>
  <si>
    <t xml:space="preserve">    Пенсионное обеспечение</t>
  </si>
  <si>
    <t xml:space="preserve">    Охрана семьи и детства</t>
  </si>
  <si>
    <t xml:space="preserve">  ФИЗИЧЕСКАЯ КУЛЬТУРА И СПОРТ</t>
  </si>
  <si>
    <t xml:space="preserve">    Физическая культура</t>
  </si>
  <si>
    <t xml:space="preserve">    Массовый спорт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</si>
  <si>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</si>
  <si>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</si>
  <si>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>Всего расходов:</t>
  </si>
  <si>
    <t>Раздел</t>
  </si>
  <si>
    <t>Подраздел</t>
  </si>
  <si>
    <t>Приложение 10</t>
  </si>
  <si>
    <t>к проекту решения Совета Юрьевецкого</t>
  </si>
  <si>
    <t>муниципального района от     2020 №</t>
  </si>
  <si>
    <t xml:space="preserve">"О бюджете Юрьевецкого муниципального </t>
  </si>
  <si>
    <t>района на 2021 год и на плановый период</t>
  </si>
  <si>
    <t>2022 и 2023 годов"</t>
  </si>
  <si>
    <t xml:space="preserve">Распределение бюджетных ассигнований бюджета Юрьевецкого муниципального района по разделам и подразделам классификации расходов бюджетов на 2021 год и на плановый период 2022 и 2023 годов </t>
  </si>
  <si>
    <t xml:space="preserve">  ОХРАНА ОКРУЖАЮЩЕЙ СРЕДЫ</t>
  </si>
  <si>
    <t xml:space="preserve">    Другие вопросы в области охраны окружающей среды</t>
  </si>
  <si>
    <t>ЗДРАВООХРАНЕНИЕ</t>
  </si>
  <si>
    <t xml:space="preserve">    Стационарная медицинская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</si>
</sst>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5" x14ac:knownFonts="1">
    <font>
      <sz val="11"/>
      <name val="Calibri"/>
      <family val="2"/>
      <scheme val="minor"/>
    </font>
    <font>
      <b/>
      <sz val="14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Arial Cyr"/>
    </font>
    <font>
      <sz val="14"/>
      <color rgb="FF000000"/>
      <name val="Arial"/>
    </font>
    <font>
      <sz val="12"/>
      <color rgb="FF000000"/>
      <name val="Arial Cyr"/>
    </font>
    <font>
      <sz val="14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1">
    <xf numFmtId="0" fontId="0" fillId="0" borderId="0"/>
    <xf numFmtId="0" fontId="1" fillId="0" borderId="1">
      <alignment horizontal="center"/>
      <protection locked="0"/>
    </xf>
    <xf numFmtId="0" fontId="2" fillId="0" borderId="1"/>
    <xf numFmtId="0" fontId="3" fillId="0" borderId="1"/>
    <xf numFmtId="0" fontId="4" fillId="0" borderId="1">
      <alignment horizontal="left"/>
      <protection locked="0"/>
    </xf>
    <xf numFmtId="0" fontId="4" fillId="0" borderId="1">
      <protection locked="0"/>
    </xf>
    <xf numFmtId="0" fontId="5" fillId="0" borderId="1">
      <alignment horizontal="center"/>
    </xf>
    <xf numFmtId="0" fontId="3" fillId="0" borderId="1">
      <alignment horizontal="center"/>
    </xf>
    <xf numFmtId="0" fontId="6" fillId="0" borderId="1">
      <alignment horizontal="center"/>
    </xf>
    <xf numFmtId="0" fontId="7" fillId="0" borderId="2">
      <alignment horizontal="center" vertical="center" wrapText="1"/>
    </xf>
    <xf numFmtId="0" fontId="7" fillId="0" borderId="3">
      <alignment horizontal="center" vertical="top" wrapText="1"/>
    </xf>
    <xf numFmtId="0" fontId="7" fillId="0" borderId="4"/>
    <xf numFmtId="0" fontId="7" fillId="0" borderId="2">
      <alignment horizontal="center" vertical="center" wrapText="1"/>
    </xf>
    <xf numFmtId="0" fontId="7" fillId="0" borderId="2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 vertical="center" wrapText="1"/>
    </xf>
    <xf numFmtId="0" fontId="7" fillId="0" borderId="5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/>
    </xf>
    <xf numFmtId="0" fontId="7" fillId="0" borderId="2">
      <alignment horizontal="center"/>
      <protection locked="0"/>
    </xf>
    <xf numFmtId="0" fontId="7" fillId="0" borderId="2">
      <alignment horizontal="center" vertical="center" wrapText="1"/>
    </xf>
    <xf numFmtId="0" fontId="7" fillId="0" borderId="2">
      <alignment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8" fillId="0" borderId="2">
      <alignment horizontal="left"/>
    </xf>
    <xf numFmtId="0" fontId="8" fillId="0" borderId="2">
      <alignment horizontal="right"/>
    </xf>
    <xf numFmtId="4" fontId="8" fillId="0" borderId="2">
      <alignment horizontal="right" vertical="top" shrinkToFit="1"/>
    </xf>
    <xf numFmtId="0" fontId="8" fillId="0" borderId="1">
      <alignment horizontal="left"/>
    </xf>
    <xf numFmtId="0" fontId="8" fillId="0" borderId="1">
      <alignment horizontal="right"/>
    </xf>
    <xf numFmtId="4" fontId="8" fillId="0" borderId="1">
      <alignment horizontal="right" vertical="top" shrinkToFit="1"/>
    </xf>
    <xf numFmtId="0" fontId="2" fillId="0" borderId="1">
      <protection locked="0"/>
    </xf>
    <xf numFmtId="0" fontId="7" fillId="0" borderId="1"/>
    <xf numFmtId="0" fontId="9" fillId="2" borderId="3">
      <alignment horizontal="center" vertical="center" wrapText="1"/>
    </xf>
    <xf numFmtId="0" fontId="10" fillId="2" borderId="3">
      <alignment horizontal="center" vertical="top" wrapText="1"/>
    </xf>
    <xf numFmtId="0" fontId="10" fillId="0" borderId="4">
      <alignment vertical="center" wrapText="1"/>
    </xf>
    <xf numFmtId="0" fontId="10" fillId="0" borderId="2">
      <alignment horizontal="center" vertical="center" wrapText="1"/>
    </xf>
    <xf numFmtId="0" fontId="9" fillId="2" borderId="2">
      <alignment horizontal="center" vertical="top" wrapText="1"/>
    </xf>
    <xf numFmtId="0" fontId="9" fillId="2" borderId="2">
      <alignment horizontal="center" vertical="center" wrapText="1"/>
    </xf>
    <xf numFmtId="0" fontId="7" fillId="0" borderId="2"/>
    <xf numFmtId="0" fontId="7" fillId="0" borderId="5">
      <alignment horizontal="center" vertical="center" wrapText="1"/>
    </xf>
    <xf numFmtId="0" fontId="7" fillId="0" borderId="2">
      <alignment horizontal="center" vertical="center"/>
    </xf>
    <xf numFmtId="49" fontId="11" fillId="2" borderId="3">
      <alignment horizontal="left" vertical="center" wrapText="1"/>
    </xf>
    <xf numFmtId="49" fontId="11" fillId="2" borderId="2">
      <alignment horizontal="center" vertical="center" wrapText="1"/>
    </xf>
    <xf numFmtId="0" fontId="11" fillId="2" borderId="4">
      <alignment vertical="center" wrapText="1"/>
    </xf>
    <xf numFmtId="0" fontId="11" fillId="0" borderId="2"/>
    <xf numFmtId="49" fontId="10" fillId="0" borderId="2">
      <alignment horizontal="right" vertical="center"/>
    </xf>
    <xf numFmtId="4" fontId="8" fillId="0" borderId="2"/>
    <xf numFmtId="0" fontId="8" fillId="0" borderId="2"/>
    <xf numFmtId="0" fontId="7" fillId="0" borderId="1">
      <alignment vertical="center" wrapText="1"/>
    </xf>
    <xf numFmtId="49" fontId="10" fillId="2" borderId="2">
      <alignment horizontal="center" vertical="center" wrapText="1"/>
    </xf>
    <xf numFmtId="49" fontId="9" fillId="2" borderId="2">
      <alignment horizontal="center" vertical="center" wrapText="1"/>
    </xf>
    <xf numFmtId="49" fontId="10" fillId="2" borderId="6">
      <alignment horizontal="center" vertical="center" wrapText="1"/>
    </xf>
    <xf numFmtId="49" fontId="10" fillId="0" borderId="2">
      <alignment horizontal="center" vertical="center"/>
    </xf>
    <xf numFmtId="4" fontId="10" fillId="0" borderId="2">
      <alignment horizontal="right" vertical="center"/>
    </xf>
    <xf numFmtId="0" fontId="7" fillId="0" borderId="7">
      <alignment vertical="center" wrapText="1"/>
    </xf>
    <xf numFmtId="49" fontId="10" fillId="2" borderId="7">
      <alignment horizontal="center" vertical="center" wrapText="1"/>
    </xf>
    <xf numFmtId="49" fontId="9" fillId="2" borderId="7">
      <alignment horizontal="center" vertical="center" wrapText="1"/>
    </xf>
    <xf numFmtId="49" fontId="10" fillId="2" borderId="8">
      <alignment horizontal="center" vertical="center" wrapText="1"/>
    </xf>
    <xf numFmtId="49" fontId="10" fillId="0" borderId="7">
      <alignment horizontal="center" vertical="center"/>
    </xf>
    <xf numFmtId="4" fontId="10" fillId="0" borderId="7">
      <alignment horizontal="right" vertical="center"/>
    </xf>
    <xf numFmtId="0" fontId="11" fillId="2" borderId="3">
      <alignment horizontal="left" vertical="center" wrapText="1"/>
    </xf>
    <xf numFmtId="164" fontId="11" fillId="0" borderId="2">
      <alignment horizontal="right" vertical="center"/>
    </xf>
    <xf numFmtId="0" fontId="7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2" fillId="0" borderId="1"/>
    <xf numFmtId="0" fontId="2" fillId="0" borderId="1"/>
    <xf numFmtId="0" fontId="9" fillId="3" borderId="1"/>
    <xf numFmtId="0" fontId="9" fillId="0" borderId="1"/>
    <xf numFmtId="49" fontId="7" fillId="0" borderId="2">
      <alignment vertical="top" wrapTex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1" xfId="5" applyNumberFormat="1" applyProtection="1">
      <protection locked="0"/>
    </xf>
    <xf numFmtId="0" fontId="7" fillId="0" borderId="4" xfId="11" applyNumberFormat="1" applyProtection="1"/>
    <xf numFmtId="0" fontId="7" fillId="0" borderId="5" xfId="14" applyNumberFormat="1" applyProtection="1">
      <alignment horizontal="center" vertical="center" wrapText="1"/>
    </xf>
    <xf numFmtId="0" fontId="7" fillId="0" borderId="2" xfId="15" applyNumberFormat="1" applyProtection="1">
      <alignment horizontal="center" vertical="center" wrapText="1"/>
    </xf>
    <xf numFmtId="0" fontId="7" fillId="0" borderId="5" xfId="16" applyNumberFormat="1" applyProtection="1">
      <alignment horizontal="center" vertical="center"/>
    </xf>
    <xf numFmtId="0" fontId="7" fillId="0" borderId="5" xfId="17" applyNumberFormat="1" applyProtection="1">
      <alignment horizontal="center" vertical="center" wrapText="1"/>
    </xf>
    <xf numFmtId="0" fontId="7" fillId="0" borderId="2" xfId="18" applyNumberFormat="1" applyProtection="1">
      <alignment horizontal="center"/>
    </xf>
    <xf numFmtId="0" fontId="7" fillId="0" borderId="2" xfId="19" applyNumberFormat="1" applyProtection="1">
      <alignment horizontal="center"/>
      <protection locked="0"/>
    </xf>
    <xf numFmtId="0" fontId="7" fillId="0" borderId="2" xfId="20" applyNumberFormat="1" applyProtection="1">
      <alignment horizontal="center" vertical="center" wrapText="1"/>
    </xf>
    <xf numFmtId="49" fontId="7" fillId="0" borderId="2" xfId="22" applyNumberFormat="1" applyProtection="1">
      <alignment horizontal="center" vertical="top" shrinkToFit="1"/>
    </xf>
    <xf numFmtId="4" fontId="7" fillId="0" borderId="2" xfId="23" applyNumberFormat="1" applyProtection="1">
      <alignment horizontal="right" vertical="top" shrinkToFit="1"/>
    </xf>
    <xf numFmtId="0" fontId="8" fillId="0" borderId="2" xfId="25" applyNumberFormat="1" applyProtection="1">
      <alignment horizontal="right"/>
    </xf>
    <xf numFmtId="4" fontId="8" fillId="0" borderId="2" xfId="26" applyNumberFormat="1" applyProtection="1">
      <alignment horizontal="right" vertical="top" shrinkToFit="1"/>
    </xf>
    <xf numFmtId="0" fontId="8" fillId="0" borderId="1" xfId="27" applyNumberFormat="1" applyProtection="1">
      <alignment horizontal="left"/>
    </xf>
    <xf numFmtId="0" fontId="8" fillId="0" borderId="1" xfId="28" applyNumberFormat="1" applyProtection="1">
      <alignment horizontal="right"/>
    </xf>
    <xf numFmtId="4" fontId="8" fillId="0" borderId="1" xfId="29" applyNumberFormat="1" applyProtection="1">
      <alignment horizontal="right" vertical="top" shrinkToFit="1"/>
    </xf>
    <xf numFmtId="0" fontId="7" fillId="0" borderId="1" xfId="31" applyNumberFormat="1" applyProtection="1"/>
    <xf numFmtId="0" fontId="7" fillId="0" borderId="1" xfId="3" applyNumberFormat="1" applyFont="1" applyProtection="1"/>
    <xf numFmtId="0" fontId="13" fillId="0" borderId="1" xfId="4" applyNumberFormat="1" applyFont="1" applyProtection="1">
      <alignment horizontal="left"/>
      <protection locked="0"/>
    </xf>
    <xf numFmtId="0" fontId="7" fillId="0" borderId="1" xfId="7" applyNumberFormat="1" applyFont="1" applyProtection="1">
      <alignment horizontal="center"/>
    </xf>
    <xf numFmtId="0" fontId="7" fillId="0" borderId="10" xfId="15" applyNumberFormat="1" applyBorder="1" applyProtection="1">
      <alignment horizontal="center" vertical="center" wrapText="1"/>
    </xf>
    <xf numFmtId="0" fontId="7" fillId="0" borderId="5" xfId="19" applyNumberFormat="1" applyBorder="1" applyProtection="1">
      <alignment horizontal="center"/>
      <protection locked="0"/>
    </xf>
    <xf numFmtId="0" fontId="13" fillId="0" borderId="1" xfId="1" applyNumberFormat="1" applyFont="1" applyAlignment="1" applyProtection="1">
      <protection locked="0"/>
    </xf>
    <xf numFmtId="0" fontId="13" fillId="0" borderId="1" xfId="1" applyFont="1" applyAlignment="1">
      <protection locked="0"/>
    </xf>
    <xf numFmtId="0" fontId="7" fillId="0" borderId="1" xfId="6" applyNumberFormat="1" applyFont="1" applyAlignment="1" applyProtection="1"/>
    <xf numFmtId="0" fontId="7" fillId="0" borderId="1" xfId="6" applyFont="1" applyAlignment="1"/>
    <xf numFmtId="0" fontId="13" fillId="0" borderId="1" xfId="1" applyFont="1" applyAlignment="1">
      <alignment horizontal="right"/>
      <protection locked="0"/>
    </xf>
    <xf numFmtId="0" fontId="7" fillId="0" borderId="1" xfId="7" applyNumberFormat="1" applyFont="1" applyAlignment="1" applyProtection="1">
      <alignment horizontal="right"/>
    </xf>
    <xf numFmtId="0" fontId="7" fillId="0" borderId="2" xfId="21" applyNumberFormat="1" applyFont="1" applyProtection="1">
      <alignment vertical="top" wrapText="1"/>
    </xf>
    <xf numFmtId="0" fontId="14" fillId="0" borderId="1" xfId="8" applyNumberFormat="1" applyFont="1" applyAlignment="1" applyProtection="1">
      <alignment horizontal="center" vertical="center" wrapText="1"/>
    </xf>
    <xf numFmtId="0" fontId="14" fillId="0" borderId="1" xfId="8" applyFont="1" applyAlignment="1">
      <alignment horizontal="center" vertical="center" wrapText="1"/>
    </xf>
    <xf numFmtId="0" fontId="13" fillId="0" borderId="1" xfId="1" applyFont="1" applyAlignment="1">
      <alignment horizontal="right"/>
      <protection locked="0"/>
    </xf>
    <xf numFmtId="0" fontId="13" fillId="0" borderId="1" xfId="4" applyNumberFormat="1" applyFont="1" applyAlignment="1" applyProtection="1">
      <alignment horizontal="right"/>
      <protection locked="0"/>
    </xf>
    <xf numFmtId="0" fontId="7" fillId="0" borderId="1" xfId="6" applyFont="1" applyAlignment="1">
      <alignment horizontal="right"/>
    </xf>
    <xf numFmtId="0" fontId="7" fillId="0" borderId="1" xfId="7" applyNumberFormat="1" applyFont="1" applyAlignment="1" applyProtection="1">
      <alignment horizontal="right"/>
    </xf>
    <xf numFmtId="0" fontId="7" fillId="0" borderId="1" xfId="62" applyNumberFormat="1" applyProtection="1">
      <alignment horizontal="left" wrapText="1"/>
    </xf>
    <xf numFmtId="0" fontId="7" fillId="0" borderId="1" xfId="62">
      <alignment horizontal="left" wrapText="1"/>
    </xf>
    <xf numFmtId="0" fontId="7" fillId="0" borderId="9" xfId="14" applyNumberFormat="1" applyBorder="1" applyAlignment="1" applyProtection="1">
      <alignment horizontal="center" vertical="center" wrapText="1"/>
    </xf>
    <xf numFmtId="0" fontId="7" fillId="0" borderId="3" xfId="9" applyNumberFormat="1" applyBorder="1" applyProtection="1">
      <alignment horizontal="center" vertical="center" wrapText="1"/>
    </xf>
    <xf numFmtId="0" fontId="7" fillId="0" borderId="3" xfId="9" applyBorder="1">
      <alignment horizontal="center" vertical="center" wrapText="1"/>
    </xf>
    <xf numFmtId="0" fontId="7" fillId="0" borderId="2" xfId="13" applyNumberFormat="1" applyProtection="1">
      <alignment horizontal="center" vertical="center"/>
    </xf>
    <xf numFmtId="0" fontId="7" fillId="0" borderId="2" xfId="13">
      <alignment horizontal="center" vertical="center"/>
    </xf>
    <xf numFmtId="0" fontId="8" fillId="0" borderId="2" xfId="24" applyNumberFormat="1" applyProtection="1">
      <alignment horizontal="left"/>
    </xf>
    <xf numFmtId="0" fontId="8" fillId="0" borderId="2" xfId="24">
      <alignment horizontal="left"/>
    </xf>
  </cellXfs>
  <cellStyles count="71">
    <cellStyle name="br" xfId="65"/>
    <cellStyle name="col" xfId="64"/>
    <cellStyle name="style0" xfId="66"/>
    <cellStyle name="td" xfId="67"/>
    <cellStyle name="tr" xfId="63"/>
    <cellStyle name="xl21" xfId="68"/>
    <cellStyle name="xl22" xfId="3"/>
    <cellStyle name="xl23" xfId="7"/>
    <cellStyle name="xl24" xfId="9"/>
    <cellStyle name="xl25" xfId="18"/>
    <cellStyle name="xl26" xfId="69"/>
    <cellStyle name="xl27" xfId="20"/>
    <cellStyle name="xl28" xfId="27"/>
    <cellStyle name="xl29" xfId="30"/>
    <cellStyle name="xl30" xfId="32"/>
    <cellStyle name="xl31" xfId="41"/>
    <cellStyle name="xl32" xfId="48"/>
    <cellStyle name="xl33" xfId="54"/>
    <cellStyle name="xl34" xfId="31"/>
    <cellStyle name="xl35" xfId="2"/>
    <cellStyle name="xl36" xfId="14"/>
    <cellStyle name="xl37" xfId="19"/>
    <cellStyle name="xl38" xfId="36"/>
    <cellStyle name="xl39" xfId="42"/>
    <cellStyle name="xl40" xfId="49"/>
    <cellStyle name="xl41" xfId="55"/>
    <cellStyle name="xl42" xfId="43"/>
    <cellStyle name="xl43" xfId="4"/>
    <cellStyle name="xl44" xfId="50"/>
    <cellStyle name="xl45" xfId="56"/>
    <cellStyle name="xl46" xfId="10"/>
    <cellStyle name="xl47" xfId="51"/>
    <cellStyle name="xl48" xfId="57"/>
    <cellStyle name="xl49" xfId="60"/>
    <cellStyle name="xl50" xfId="11"/>
    <cellStyle name="xl51" xfId="15"/>
    <cellStyle name="xl52" xfId="44"/>
    <cellStyle name="xl53" xfId="12"/>
    <cellStyle name="xl54" xfId="33"/>
    <cellStyle name="xl55" xfId="37"/>
    <cellStyle name="xl56" xfId="45"/>
    <cellStyle name="xl57" xfId="52"/>
    <cellStyle name="xl58" xfId="58"/>
    <cellStyle name="xl59" xfId="61"/>
    <cellStyle name="xl60" xfId="24"/>
    <cellStyle name="xl61" xfId="34"/>
    <cellStyle name="xl62" xfId="38"/>
    <cellStyle name="xl63" xfId="25"/>
    <cellStyle name="xl64" xfId="28"/>
    <cellStyle name="xl65" xfId="16"/>
    <cellStyle name="xl66" xfId="26"/>
    <cellStyle name="xl67" xfId="29"/>
    <cellStyle name="xl68" xfId="39"/>
    <cellStyle name="xl69" xfId="46"/>
    <cellStyle name="xl70" xfId="53"/>
    <cellStyle name="xl71" xfId="59"/>
    <cellStyle name="xl72" xfId="47"/>
    <cellStyle name="xl73" xfId="1"/>
    <cellStyle name="xl74" xfId="6"/>
    <cellStyle name="xl75" xfId="8"/>
    <cellStyle name="xl76" xfId="13"/>
    <cellStyle name="xl77" xfId="17"/>
    <cellStyle name="xl78" xfId="35"/>
    <cellStyle name="xl79" xfId="40"/>
    <cellStyle name="xl80" xfId="62"/>
    <cellStyle name="xl81" xfId="5"/>
    <cellStyle name="xl82" xfId="21"/>
    <cellStyle name="xl83" xfId="70"/>
    <cellStyle name="xl84" xfId="22"/>
    <cellStyle name="xl85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showGridLines="0" tabSelected="1" zoomScaleNormal="100" zoomScaleSheetLayoutView="100" workbookViewId="0">
      <pane ySplit="13" topLeftCell="A45" activePane="bottomLeft" state="frozen"/>
      <selection pane="bottomLeft" activeCell="P44" sqref="P44"/>
    </sheetView>
  </sheetViews>
  <sheetFormatPr defaultRowHeight="15" outlineLevelRow="1" x14ac:dyDescent="0.25"/>
  <cols>
    <col min="1" max="1" width="56.85546875" style="1" customWidth="1"/>
    <col min="2" max="2" width="5.5703125" style="1" customWidth="1"/>
    <col min="3" max="3" width="5.7109375" style="1" customWidth="1"/>
    <col min="4" max="7" width="9.140625" style="1" hidden="1"/>
    <col min="8" max="8" width="13.7109375" style="1" customWidth="1"/>
    <col min="9" max="14" width="9.140625" style="1" hidden="1"/>
    <col min="15" max="15" width="14.42578125" style="1" customWidth="1"/>
    <col min="16" max="16" width="14.7109375" style="1" customWidth="1"/>
    <col min="17" max="17" width="9.140625" style="1" customWidth="1"/>
    <col min="18" max="16384" width="9.140625" style="1"/>
  </cols>
  <sheetData>
    <row r="1" spans="1:17" x14ac:dyDescent="0.25">
      <c r="A1" s="25"/>
      <c r="B1" s="26"/>
      <c r="C1" s="26"/>
      <c r="D1" s="26"/>
      <c r="E1" s="26"/>
      <c r="F1" s="26"/>
      <c r="G1" s="26"/>
      <c r="H1" s="29"/>
      <c r="I1" s="29"/>
      <c r="J1" s="29"/>
      <c r="K1" s="29"/>
      <c r="L1" s="29"/>
      <c r="M1" s="29"/>
      <c r="N1" s="29"/>
      <c r="O1" s="34" t="s">
        <v>67</v>
      </c>
      <c r="P1" s="34"/>
      <c r="Q1" s="2"/>
    </row>
    <row r="2" spans="1:17" x14ac:dyDescent="0.25">
      <c r="A2" s="25"/>
      <c r="B2" s="26"/>
      <c r="C2" s="26"/>
      <c r="D2" s="26"/>
      <c r="E2" s="26"/>
      <c r="F2" s="26"/>
      <c r="G2" s="26"/>
      <c r="H2" s="34" t="s">
        <v>68</v>
      </c>
      <c r="I2" s="34"/>
      <c r="J2" s="34"/>
      <c r="K2" s="34"/>
      <c r="L2" s="34"/>
      <c r="M2" s="34"/>
      <c r="N2" s="34"/>
      <c r="O2" s="34"/>
      <c r="P2" s="34"/>
      <c r="Q2" s="2"/>
    </row>
    <row r="3" spans="1:17" x14ac:dyDescent="0.25">
      <c r="A3" s="25"/>
      <c r="B3" s="26"/>
      <c r="C3" s="26"/>
      <c r="D3" s="26"/>
      <c r="E3" s="26"/>
      <c r="F3" s="26"/>
      <c r="G3" s="26"/>
      <c r="H3" s="34" t="s">
        <v>69</v>
      </c>
      <c r="I3" s="34"/>
      <c r="J3" s="34"/>
      <c r="K3" s="34"/>
      <c r="L3" s="34"/>
      <c r="M3" s="34"/>
      <c r="N3" s="34"/>
      <c r="O3" s="34"/>
      <c r="P3" s="34"/>
      <c r="Q3" s="2"/>
    </row>
    <row r="4" spans="1:17" ht="18" x14ac:dyDescent="0.25">
      <c r="A4" s="20"/>
      <c r="B4" s="20"/>
      <c r="C4" s="21"/>
      <c r="D4" s="21"/>
      <c r="E4" s="21"/>
      <c r="F4" s="21"/>
      <c r="G4" s="21"/>
      <c r="H4" s="35" t="s">
        <v>70</v>
      </c>
      <c r="I4" s="35"/>
      <c r="J4" s="35"/>
      <c r="K4" s="35"/>
      <c r="L4" s="35"/>
      <c r="M4" s="35"/>
      <c r="N4" s="35"/>
      <c r="O4" s="35"/>
      <c r="P4" s="35"/>
      <c r="Q4" s="3"/>
    </row>
    <row r="5" spans="1:17" ht="15.75" customHeight="1" x14ac:dyDescent="0.25">
      <c r="A5" s="27"/>
      <c r="B5" s="28"/>
      <c r="C5" s="28"/>
      <c r="D5" s="28"/>
      <c r="E5" s="28"/>
      <c r="F5" s="28"/>
      <c r="G5" s="28"/>
      <c r="H5" s="36" t="s">
        <v>71</v>
      </c>
      <c r="I5" s="36"/>
      <c r="J5" s="36"/>
      <c r="K5" s="36"/>
      <c r="L5" s="36"/>
      <c r="M5" s="36"/>
      <c r="N5" s="36"/>
      <c r="O5" s="36"/>
      <c r="P5" s="36"/>
      <c r="Q5" s="2"/>
    </row>
    <row r="6" spans="1:17" ht="15.75" customHeight="1" x14ac:dyDescent="0.25">
      <c r="A6" s="22"/>
      <c r="B6" s="22"/>
      <c r="C6" s="22"/>
      <c r="D6" s="22"/>
      <c r="E6" s="22"/>
      <c r="F6" s="22"/>
      <c r="G6" s="22"/>
      <c r="H6" s="37" t="s">
        <v>72</v>
      </c>
      <c r="I6" s="37"/>
      <c r="J6" s="37"/>
      <c r="K6" s="37"/>
      <c r="L6" s="37"/>
      <c r="M6" s="37"/>
      <c r="N6" s="37"/>
      <c r="O6" s="37"/>
      <c r="P6" s="37"/>
      <c r="Q6" s="2"/>
    </row>
    <row r="7" spans="1:17" ht="15.75" customHeight="1" x14ac:dyDescent="0.25">
      <c r="A7" s="22"/>
      <c r="B7" s="22"/>
      <c r="C7" s="22"/>
      <c r="D7" s="22"/>
      <c r="E7" s="22"/>
      <c r="F7" s="22"/>
      <c r="G7" s="22"/>
      <c r="H7" s="30"/>
      <c r="I7" s="30"/>
      <c r="J7" s="30"/>
      <c r="K7" s="30"/>
      <c r="L7" s="30"/>
      <c r="M7" s="30"/>
      <c r="N7" s="30"/>
      <c r="O7" s="30"/>
      <c r="P7" s="30"/>
      <c r="Q7" s="2"/>
    </row>
    <row r="8" spans="1:17" ht="71.25" customHeight="1" x14ac:dyDescent="0.25">
      <c r="A8" s="32" t="s">
        <v>73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2"/>
    </row>
    <row r="9" spans="1:17" ht="4.5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"/>
    </row>
    <row r="10" spans="1:17" ht="15.75" customHeight="1" x14ac:dyDescent="0.25">
      <c r="A10" s="41" t="s">
        <v>0</v>
      </c>
      <c r="B10" s="40" t="s">
        <v>65</v>
      </c>
      <c r="C10" s="40" t="s">
        <v>66</v>
      </c>
      <c r="D10" s="4"/>
      <c r="E10" s="4"/>
      <c r="F10" s="4"/>
      <c r="G10" s="4"/>
      <c r="H10" s="43" t="s">
        <v>1</v>
      </c>
      <c r="I10" s="44"/>
      <c r="J10" s="44"/>
      <c r="K10" s="44"/>
      <c r="L10" s="44"/>
      <c r="M10" s="44"/>
      <c r="N10" s="44"/>
      <c r="O10" s="44"/>
      <c r="P10" s="44"/>
      <c r="Q10" s="2"/>
    </row>
    <row r="11" spans="1:17" x14ac:dyDescent="0.25">
      <c r="A11" s="42"/>
      <c r="B11" s="40"/>
      <c r="C11" s="40"/>
      <c r="D11" s="23"/>
      <c r="E11" s="6"/>
      <c r="F11" s="6"/>
      <c r="G11" s="6"/>
      <c r="H11" s="7" t="s">
        <v>2</v>
      </c>
      <c r="I11" s="7"/>
      <c r="J11" s="7"/>
      <c r="K11" s="7"/>
      <c r="L11" s="7"/>
      <c r="M11" s="7"/>
      <c r="N11" s="7"/>
      <c r="O11" s="5" t="s">
        <v>3</v>
      </c>
      <c r="P11" s="8" t="s">
        <v>4</v>
      </c>
      <c r="Q11" s="2"/>
    </row>
    <row r="12" spans="1:17" ht="15.75" customHeight="1" x14ac:dyDescent="0.25">
      <c r="A12" s="9">
        <v>1</v>
      </c>
      <c r="B12" s="24">
        <v>2</v>
      </c>
      <c r="C12" s="24">
        <v>3</v>
      </c>
      <c r="D12" s="10"/>
      <c r="E12" s="10"/>
      <c r="F12" s="10"/>
      <c r="G12" s="10"/>
      <c r="H12" s="10">
        <v>4</v>
      </c>
      <c r="I12" s="10"/>
      <c r="J12" s="10"/>
      <c r="K12" s="10"/>
      <c r="L12" s="10"/>
      <c r="M12" s="10"/>
      <c r="N12" s="10"/>
      <c r="O12" s="10">
        <v>5</v>
      </c>
      <c r="P12" s="10">
        <v>6</v>
      </c>
      <c r="Q12" s="2"/>
    </row>
    <row r="13" spans="1:17" ht="25.5" hidden="1" x14ac:dyDescent="0.25">
      <c r="A13" s="11" t="s">
        <v>5</v>
      </c>
      <c r="B13" s="11" t="s">
        <v>6</v>
      </c>
      <c r="C13" s="11" t="s">
        <v>7</v>
      </c>
      <c r="D13" s="11" t="s">
        <v>8</v>
      </c>
      <c r="E13" s="11" t="s">
        <v>8</v>
      </c>
      <c r="F13" s="11" t="s">
        <v>8</v>
      </c>
      <c r="G13" s="11" t="s">
        <v>8</v>
      </c>
      <c r="H13" s="11" t="s">
        <v>9</v>
      </c>
      <c r="I13" s="11" t="s">
        <v>8</v>
      </c>
      <c r="J13" s="11" t="s">
        <v>8</v>
      </c>
      <c r="K13" s="11" t="s">
        <v>8</v>
      </c>
      <c r="L13" s="11" t="s">
        <v>8</v>
      </c>
      <c r="M13" s="11" t="s">
        <v>8</v>
      </c>
      <c r="N13" s="11" t="s">
        <v>8</v>
      </c>
      <c r="O13" s="11" t="s">
        <v>10</v>
      </c>
      <c r="P13" s="11" t="s">
        <v>11</v>
      </c>
      <c r="Q13" s="2"/>
    </row>
    <row r="14" spans="1:17" x14ac:dyDescent="0.25">
      <c r="A14" s="31" t="s">
        <v>12</v>
      </c>
      <c r="B14" s="12" t="s">
        <v>13</v>
      </c>
      <c r="C14" s="12" t="s">
        <v>14</v>
      </c>
      <c r="D14" s="12"/>
      <c r="E14" s="12"/>
      <c r="F14" s="12"/>
      <c r="G14" s="12"/>
      <c r="H14" s="13">
        <f>SUM(H15:H21)</f>
        <v>38131420.630000003</v>
      </c>
      <c r="I14" s="13">
        <f t="shared" ref="I14:P14" si="0">SUM(I15:I21)</f>
        <v>37030237.280000001</v>
      </c>
      <c r="J14" s="13">
        <f t="shared" si="0"/>
        <v>0</v>
      </c>
      <c r="K14" s="13">
        <f t="shared" si="0"/>
        <v>37030237.280000001</v>
      </c>
      <c r="L14" s="13">
        <f t="shared" si="0"/>
        <v>0</v>
      </c>
      <c r="M14" s="13">
        <f t="shared" si="0"/>
        <v>37030237.280000001</v>
      </c>
      <c r="N14" s="13">
        <f t="shared" si="0"/>
        <v>0</v>
      </c>
      <c r="O14" s="13">
        <f t="shared" si="0"/>
        <v>31285556.879999999</v>
      </c>
      <c r="P14" s="13">
        <f t="shared" si="0"/>
        <v>24551884.68</v>
      </c>
      <c r="Q14" s="2"/>
    </row>
    <row r="15" spans="1:17" ht="25.5" customHeight="1" outlineLevel="1" x14ac:dyDescent="0.25">
      <c r="A15" s="31" t="s">
        <v>15</v>
      </c>
      <c r="B15" s="12" t="s">
        <v>13</v>
      </c>
      <c r="C15" s="12" t="s">
        <v>16</v>
      </c>
      <c r="D15" s="12"/>
      <c r="E15" s="12"/>
      <c r="F15" s="12"/>
      <c r="G15" s="12"/>
      <c r="H15" s="13">
        <v>1194060</v>
      </c>
      <c r="I15" s="13">
        <v>1194060</v>
      </c>
      <c r="J15" s="13">
        <v>0</v>
      </c>
      <c r="K15" s="13">
        <v>1194060</v>
      </c>
      <c r="L15" s="13">
        <v>0</v>
      </c>
      <c r="M15" s="13">
        <v>1194060</v>
      </c>
      <c r="N15" s="13">
        <v>0</v>
      </c>
      <c r="O15" s="13">
        <v>1194060</v>
      </c>
      <c r="P15" s="13">
        <v>796040</v>
      </c>
      <c r="Q15" s="2"/>
    </row>
    <row r="16" spans="1:17" ht="38.25" outlineLevel="1" x14ac:dyDescent="0.25">
      <c r="A16" s="31" t="s">
        <v>17</v>
      </c>
      <c r="B16" s="12" t="s">
        <v>13</v>
      </c>
      <c r="C16" s="12" t="s">
        <v>18</v>
      </c>
      <c r="D16" s="12"/>
      <c r="E16" s="12"/>
      <c r="F16" s="12"/>
      <c r="G16" s="12"/>
      <c r="H16" s="13">
        <v>343206</v>
      </c>
      <c r="I16" s="13">
        <v>343206</v>
      </c>
      <c r="J16" s="13">
        <v>0</v>
      </c>
      <c r="K16" s="13">
        <v>343206</v>
      </c>
      <c r="L16" s="13">
        <v>0</v>
      </c>
      <c r="M16" s="13">
        <v>343206</v>
      </c>
      <c r="N16" s="13">
        <v>0</v>
      </c>
      <c r="O16" s="13">
        <v>287157</v>
      </c>
      <c r="P16" s="13">
        <v>191438</v>
      </c>
      <c r="Q16" s="2"/>
    </row>
    <row r="17" spans="1:17" ht="38.25" outlineLevel="1" x14ac:dyDescent="0.25">
      <c r="A17" s="31" t="s">
        <v>19</v>
      </c>
      <c r="B17" s="12" t="s">
        <v>13</v>
      </c>
      <c r="C17" s="12" t="s">
        <v>20</v>
      </c>
      <c r="D17" s="12"/>
      <c r="E17" s="12"/>
      <c r="F17" s="12"/>
      <c r="G17" s="12"/>
      <c r="H17" s="13">
        <v>11962458.57</v>
      </c>
      <c r="I17" s="13">
        <v>14274891.050000001</v>
      </c>
      <c r="J17" s="13">
        <v>0</v>
      </c>
      <c r="K17" s="13">
        <v>14274891.050000001</v>
      </c>
      <c r="L17" s="13">
        <v>0</v>
      </c>
      <c r="M17" s="13">
        <v>14274891.050000001</v>
      </c>
      <c r="N17" s="13">
        <v>0</v>
      </c>
      <c r="O17" s="13">
        <v>10282221.75</v>
      </c>
      <c r="P17" s="13">
        <v>6099180.1399999997</v>
      </c>
      <c r="Q17" s="2"/>
    </row>
    <row r="18" spans="1:17" outlineLevel="1" x14ac:dyDescent="0.25">
      <c r="A18" s="31" t="s">
        <v>21</v>
      </c>
      <c r="B18" s="12" t="s">
        <v>13</v>
      </c>
      <c r="C18" s="12" t="s">
        <v>22</v>
      </c>
      <c r="D18" s="12"/>
      <c r="E18" s="12"/>
      <c r="F18" s="12"/>
      <c r="G18" s="12"/>
      <c r="H18" s="13">
        <v>5565.06</v>
      </c>
      <c r="I18" s="13">
        <v>5565.06</v>
      </c>
      <c r="J18" s="13">
        <v>0</v>
      </c>
      <c r="K18" s="13">
        <v>5565.06</v>
      </c>
      <c r="L18" s="13">
        <v>0</v>
      </c>
      <c r="M18" s="13">
        <v>5565.06</v>
      </c>
      <c r="N18" s="13">
        <v>0</v>
      </c>
      <c r="O18" s="13">
        <v>15708.87</v>
      </c>
      <c r="P18" s="13">
        <v>0</v>
      </c>
      <c r="Q18" s="2"/>
    </row>
    <row r="19" spans="1:17" ht="38.25" outlineLevel="1" x14ac:dyDescent="0.25">
      <c r="A19" s="31" t="s">
        <v>23</v>
      </c>
      <c r="B19" s="12" t="s">
        <v>13</v>
      </c>
      <c r="C19" s="12" t="s">
        <v>24</v>
      </c>
      <c r="D19" s="12"/>
      <c r="E19" s="12"/>
      <c r="F19" s="12"/>
      <c r="G19" s="12"/>
      <c r="H19" s="13">
        <v>5318666</v>
      </c>
      <c r="I19" s="13">
        <v>5318666</v>
      </c>
      <c r="J19" s="13">
        <v>0</v>
      </c>
      <c r="K19" s="13">
        <v>5318666</v>
      </c>
      <c r="L19" s="13">
        <v>0</v>
      </c>
      <c r="M19" s="13">
        <v>5318666</v>
      </c>
      <c r="N19" s="13">
        <v>0</v>
      </c>
      <c r="O19" s="13">
        <v>5228534.9400000004</v>
      </c>
      <c r="P19" s="13">
        <v>3502639.67</v>
      </c>
      <c r="Q19" s="2"/>
    </row>
    <row r="20" spans="1:17" outlineLevel="1" x14ac:dyDescent="0.25">
      <c r="A20" s="31" t="s">
        <v>25</v>
      </c>
      <c r="B20" s="12" t="s">
        <v>13</v>
      </c>
      <c r="C20" s="12" t="s">
        <v>26</v>
      </c>
      <c r="D20" s="12"/>
      <c r="E20" s="12"/>
      <c r="F20" s="12"/>
      <c r="G20" s="12"/>
      <c r="H20" s="13">
        <v>160000</v>
      </c>
      <c r="I20" s="13">
        <v>160000</v>
      </c>
      <c r="J20" s="13">
        <v>0</v>
      </c>
      <c r="K20" s="13">
        <v>160000</v>
      </c>
      <c r="L20" s="13">
        <v>0</v>
      </c>
      <c r="M20" s="13">
        <v>160000</v>
      </c>
      <c r="N20" s="13">
        <v>0</v>
      </c>
      <c r="O20" s="13">
        <v>160000</v>
      </c>
      <c r="P20" s="13">
        <v>160000</v>
      </c>
      <c r="Q20" s="2"/>
    </row>
    <row r="21" spans="1:17" outlineLevel="1" x14ac:dyDescent="0.25">
      <c r="A21" s="31" t="s">
        <v>27</v>
      </c>
      <c r="B21" s="12" t="s">
        <v>13</v>
      </c>
      <c r="C21" s="12" t="s">
        <v>28</v>
      </c>
      <c r="D21" s="12"/>
      <c r="E21" s="12"/>
      <c r="F21" s="12"/>
      <c r="G21" s="12"/>
      <c r="H21" s="13">
        <v>19147465</v>
      </c>
      <c r="I21" s="13">
        <v>15733849.17</v>
      </c>
      <c r="J21" s="13">
        <v>0</v>
      </c>
      <c r="K21" s="13">
        <v>15733849.17</v>
      </c>
      <c r="L21" s="13">
        <v>0</v>
      </c>
      <c r="M21" s="13">
        <v>15733849.17</v>
      </c>
      <c r="N21" s="13">
        <v>0</v>
      </c>
      <c r="O21" s="13">
        <v>14117874.32</v>
      </c>
      <c r="P21" s="13">
        <v>13802586.869999999</v>
      </c>
      <c r="Q21" s="2"/>
    </row>
    <row r="22" spans="1:17" ht="25.5" x14ac:dyDescent="0.25">
      <c r="A22" s="31" t="s">
        <v>29</v>
      </c>
      <c r="B22" s="12" t="s">
        <v>18</v>
      </c>
      <c r="C22" s="12" t="s">
        <v>14</v>
      </c>
      <c r="D22" s="12"/>
      <c r="E22" s="12"/>
      <c r="F22" s="12"/>
      <c r="G22" s="12"/>
      <c r="H22" s="13">
        <v>1000000</v>
      </c>
      <c r="I22" s="13">
        <v>1000000</v>
      </c>
      <c r="J22" s="13">
        <v>0</v>
      </c>
      <c r="K22" s="13">
        <v>1000000</v>
      </c>
      <c r="L22" s="13">
        <v>0</v>
      </c>
      <c r="M22" s="13">
        <v>1000000</v>
      </c>
      <c r="N22" s="13">
        <v>0</v>
      </c>
      <c r="O22" s="13">
        <v>425000</v>
      </c>
      <c r="P22" s="13">
        <v>425000</v>
      </c>
      <c r="Q22" s="2"/>
    </row>
    <row r="23" spans="1:17" ht="25.5" outlineLevel="1" x14ac:dyDescent="0.25">
      <c r="A23" s="31" t="s">
        <v>30</v>
      </c>
      <c r="B23" s="12" t="s">
        <v>18</v>
      </c>
      <c r="C23" s="12" t="s">
        <v>31</v>
      </c>
      <c r="D23" s="12"/>
      <c r="E23" s="12"/>
      <c r="F23" s="12"/>
      <c r="G23" s="12"/>
      <c r="H23" s="13">
        <v>1000000</v>
      </c>
      <c r="I23" s="13">
        <v>1000000</v>
      </c>
      <c r="J23" s="13">
        <v>0</v>
      </c>
      <c r="K23" s="13">
        <v>1000000</v>
      </c>
      <c r="L23" s="13">
        <v>0</v>
      </c>
      <c r="M23" s="13">
        <v>1000000</v>
      </c>
      <c r="N23" s="13">
        <v>0</v>
      </c>
      <c r="O23" s="13">
        <v>425000</v>
      </c>
      <c r="P23" s="13">
        <v>425000</v>
      </c>
      <c r="Q23" s="2"/>
    </row>
    <row r="24" spans="1:17" x14ac:dyDescent="0.25">
      <c r="A24" s="31" t="s">
        <v>32</v>
      </c>
      <c r="B24" s="12" t="s">
        <v>20</v>
      </c>
      <c r="C24" s="12" t="s">
        <v>14</v>
      </c>
      <c r="D24" s="12"/>
      <c r="E24" s="12"/>
      <c r="F24" s="12"/>
      <c r="G24" s="12"/>
      <c r="H24" s="13">
        <f>SUM(H25:H29)</f>
        <v>445490171.13999999</v>
      </c>
      <c r="I24" s="13">
        <f t="shared" ref="I24:P24" si="1">SUM(I25:I29)</f>
        <v>440077172.99999994</v>
      </c>
      <c r="J24" s="13">
        <f t="shared" si="1"/>
        <v>0</v>
      </c>
      <c r="K24" s="13">
        <f t="shared" si="1"/>
        <v>440077172.99999994</v>
      </c>
      <c r="L24" s="13">
        <f t="shared" si="1"/>
        <v>0</v>
      </c>
      <c r="M24" s="13">
        <f t="shared" si="1"/>
        <v>440077172.99999994</v>
      </c>
      <c r="N24" s="13">
        <f t="shared" si="1"/>
        <v>0</v>
      </c>
      <c r="O24" s="13">
        <f t="shared" si="1"/>
        <v>78235607.390000001</v>
      </c>
      <c r="P24" s="13">
        <f t="shared" si="1"/>
        <v>41621249.629999995</v>
      </c>
      <c r="Q24" s="2"/>
    </row>
    <row r="25" spans="1:17" outlineLevel="1" x14ac:dyDescent="0.25">
      <c r="A25" s="31" t="s">
        <v>33</v>
      </c>
      <c r="B25" s="12" t="s">
        <v>20</v>
      </c>
      <c r="C25" s="12" t="s">
        <v>22</v>
      </c>
      <c r="D25" s="12"/>
      <c r="E25" s="12"/>
      <c r="F25" s="12"/>
      <c r="G25" s="12"/>
      <c r="H25" s="13">
        <v>193030.52</v>
      </c>
      <c r="I25" s="13">
        <v>193030.52</v>
      </c>
      <c r="J25" s="13">
        <v>0</v>
      </c>
      <c r="K25" s="13">
        <v>193030.52</v>
      </c>
      <c r="L25" s="13">
        <v>0</v>
      </c>
      <c r="M25" s="13">
        <v>193030.52</v>
      </c>
      <c r="N25" s="13">
        <v>0</v>
      </c>
      <c r="O25" s="13">
        <v>12814</v>
      </c>
      <c r="P25" s="13">
        <v>12814</v>
      </c>
      <c r="Q25" s="2"/>
    </row>
    <row r="26" spans="1:17" outlineLevel="1" x14ac:dyDescent="0.25">
      <c r="A26" s="31" t="s">
        <v>34</v>
      </c>
      <c r="B26" s="12" t="s">
        <v>20</v>
      </c>
      <c r="C26" s="12" t="s">
        <v>24</v>
      </c>
      <c r="D26" s="12"/>
      <c r="E26" s="12"/>
      <c r="F26" s="12"/>
      <c r="G26" s="12"/>
      <c r="H26" s="13">
        <v>430400683.79000002</v>
      </c>
      <c r="I26" s="13">
        <v>428607285.64999998</v>
      </c>
      <c r="J26" s="13">
        <v>0</v>
      </c>
      <c r="K26" s="13">
        <v>428607285.64999998</v>
      </c>
      <c r="L26" s="13">
        <v>0</v>
      </c>
      <c r="M26" s="13">
        <v>428607285.64999998</v>
      </c>
      <c r="N26" s="13">
        <v>0</v>
      </c>
      <c r="O26" s="13">
        <v>63703162.82</v>
      </c>
      <c r="P26" s="13">
        <v>31197065.629999999</v>
      </c>
      <c r="Q26" s="2"/>
    </row>
    <row r="27" spans="1:17" outlineLevel="1" x14ac:dyDescent="0.25">
      <c r="A27" s="31" t="s">
        <v>35</v>
      </c>
      <c r="B27" s="12" t="s">
        <v>20</v>
      </c>
      <c r="C27" s="12" t="s">
        <v>36</v>
      </c>
      <c r="D27" s="12"/>
      <c r="E27" s="12"/>
      <c r="F27" s="12"/>
      <c r="G27" s="12"/>
      <c r="H27" s="13">
        <v>900000</v>
      </c>
      <c r="I27" s="13">
        <v>900000</v>
      </c>
      <c r="J27" s="13">
        <v>0</v>
      </c>
      <c r="K27" s="13">
        <v>900000</v>
      </c>
      <c r="L27" s="13">
        <v>0</v>
      </c>
      <c r="M27" s="13">
        <v>900000</v>
      </c>
      <c r="N27" s="13">
        <v>0</v>
      </c>
      <c r="O27" s="13">
        <v>900000</v>
      </c>
      <c r="P27" s="13">
        <v>900000</v>
      </c>
      <c r="Q27" s="2"/>
    </row>
    <row r="28" spans="1:17" outlineLevel="1" x14ac:dyDescent="0.25">
      <c r="A28" s="31" t="s">
        <v>37</v>
      </c>
      <c r="B28" s="12" t="s">
        <v>20</v>
      </c>
      <c r="C28" s="12" t="s">
        <v>31</v>
      </c>
      <c r="D28" s="12"/>
      <c r="E28" s="12"/>
      <c r="F28" s="12"/>
      <c r="G28" s="12"/>
      <c r="H28" s="13">
        <v>10326856.83</v>
      </c>
      <c r="I28" s="13">
        <v>10326856.83</v>
      </c>
      <c r="J28" s="13">
        <v>0</v>
      </c>
      <c r="K28" s="13">
        <v>10326856.83</v>
      </c>
      <c r="L28" s="13">
        <v>0</v>
      </c>
      <c r="M28" s="13">
        <v>10326856.83</v>
      </c>
      <c r="N28" s="13">
        <v>0</v>
      </c>
      <c r="O28" s="13">
        <v>10361030.57</v>
      </c>
      <c r="P28" s="13">
        <v>6252770</v>
      </c>
      <c r="Q28" s="2"/>
    </row>
    <row r="29" spans="1:17" outlineLevel="1" x14ac:dyDescent="0.25">
      <c r="A29" s="31" t="s">
        <v>38</v>
      </c>
      <c r="B29" s="12" t="s">
        <v>20</v>
      </c>
      <c r="C29" s="12" t="s">
        <v>39</v>
      </c>
      <c r="D29" s="12"/>
      <c r="E29" s="12"/>
      <c r="F29" s="12"/>
      <c r="G29" s="12"/>
      <c r="H29" s="13">
        <v>3669600</v>
      </c>
      <c r="I29" s="13">
        <v>50000</v>
      </c>
      <c r="J29" s="13">
        <v>0</v>
      </c>
      <c r="K29" s="13">
        <v>50000</v>
      </c>
      <c r="L29" s="13">
        <v>0</v>
      </c>
      <c r="M29" s="13">
        <v>50000</v>
      </c>
      <c r="N29" s="13">
        <v>0</v>
      </c>
      <c r="O29" s="13">
        <v>3258600</v>
      </c>
      <c r="P29" s="13">
        <v>3258600</v>
      </c>
      <c r="Q29" s="2"/>
    </row>
    <row r="30" spans="1:17" x14ac:dyDescent="0.25">
      <c r="A30" s="31" t="s">
        <v>40</v>
      </c>
      <c r="B30" s="12" t="s">
        <v>22</v>
      </c>
      <c r="C30" s="12" t="s">
        <v>14</v>
      </c>
      <c r="D30" s="12"/>
      <c r="E30" s="12"/>
      <c r="F30" s="12"/>
      <c r="G30" s="12"/>
      <c r="H30" s="13">
        <f>SUM(H31:H34)</f>
        <v>53504954.159999996</v>
      </c>
      <c r="I30" s="13">
        <f t="shared" ref="I30:P30" si="2">SUM(I31:I34)</f>
        <v>52904954.159999996</v>
      </c>
      <c r="J30" s="13">
        <f t="shared" si="2"/>
        <v>0</v>
      </c>
      <c r="K30" s="13">
        <f t="shared" si="2"/>
        <v>52904954.159999996</v>
      </c>
      <c r="L30" s="13">
        <f t="shared" si="2"/>
        <v>0</v>
      </c>
      <c r="M30" s="13">
        <f t="shared" si="2"/>
        <v>52904954.159999996</v>
      </c>
      <c r="N30" s="13">
        <f t="shared" si="2"/>
        <v>0</v>
      </c>
      <c r="O30" s="13">
        <f t="shared" si="2"/>
        <v>4911438.0600000005</v>
      </c>
      <c r="P30" s="13">
        <f t="shared" si="2"/>
        <v>4052364.39</v>
      </c>
      <c r="Q30" s="2"/>
    </row>
    <row r="31" spans="1:17" outlineLevel="1" x14ac:dyDescent="0.25">
      <c r="A31" s="31" t="s">
        <v>41</v>
      </c>
      <c r="B31" s="12" t="s">
        <v>22</v>
      </c>
      <c r="C31" s="12" t="s">
        <v>13</v>
      </c>
      <c r="D31" s="12"/>
      <c r="E31" s="12"/>
      <c r="F31" s="12"/>
      <c r="G31" s="12"/>
      <c r="H31" s="13">
        <v>3832394.92</v>
      </c>
      <c r="I31" s="13">
        <v>3832394.92</v>
      </c>
      <c r="J31" s="13">
        <v>0</v>
      </c>
      <c r="K31" s="13">
        <v>3832394.92</v>
      </c>
      <c r="L31" s="13">
        <v>0</v>
      </c>
      <c r="M31" s="13">
        <v>3832394.92</v>
      </c>
      <c r="N31" s="13">
        <v>0</v>
      </c>
      <c r="O31" s="13">
        <v>1772394.92</v>
      </c>
      <c r="P31" s="13">
        <v>1772394.92</v>
      </c>
      <c r="Q31" s="2"/>
    </row>
    <row r="32" spans="1:17" outlineLevel="1" x14ac:dyDescent="0.25">
      <c r="A32" s="31" t="s">
        <v>42</v>
      </c>
      <c r="B32" s="12" t="s">
        <v>22</v>
      </c>
      <c r="C32" s="12" t="s">
        <v>16</v>
      </c>
      <c r="D32" s="12"/>
      <c r="E32" s="12"/>
      <c r="F32" s="12"/>
      <c r="G32" s="12"/>
      <c r="H32" s="13">
        <v>7355374.1399999997</v>
      </c>
      <c r="I32" s="13">
        <v>7355374.1399999997</v>
      </c>
      <c r="J32" s="13">
        <v>0</v>
      </c>
      <c r="K32" s="13">
        <v>7355374.1399999997</v>
      </c>
      <c r="L32" s="13">
        <v>0</v>
      </c>
      <c r="M32" s="13">
        <v>7355374.1399999997</v>
      </c>
      <c r="N32" s="13">
        <v>0</v>
      </c>
      <c r="O32" s="13">
        <v>549038.04</v>
      </c>
      <c r="P32" s="13">
        <v>549038.04</v>
      </c>
      <c r="Q32" s="2"/>
    </row>
    <row r="33" spans="1:17" outlineLevel="1" x14ac:dyDescent="0.25">
      <c r="A33" s="31" t="s">
        <v>43</v>
      </c>
      <c r="B33" s="12" t="s">
        <v>22</v>
      </c>
      <c r="C33" s="12" t="s">
        <v>18</v>
      </c>
      <c r="D33" s="12"/>
      <c r="E33" s="12"/>
      <c r="F33" s="12"/>
      <c r="G33" s="12"/>
      <c r="H33" s="13">
        <v>39739964.100000001</v>
      </c>
      <c r="I33" s="13">
        <v>39139964.100000001</v>
      </c>
      <c r="J33" s="13">
        <v>0</v>
      </c>
      <c r="K33" s="13">
        <v>39139964.100000001</v>
      </c>
      <c r="L33" s="13">
        <v>0</v>
      </c>
      <c r="M33" s="13">
        <v>39139964.100000001</v>
      </c>
      <c r="N33" s="13">
        <v>0</v>
      </c>
      <c r="O33" s="13">
        <v>12784.1</v>
      </c>
      <c r="P33" s="13">
        <v>12784.1</v>
      </c>
      <c r="Q33" s="2"/>
    </row>
    <row r="34" spans="1:17" ht="25.5" outlineLevel="1" x14ac:dyDescent="0.25">
      <c r="A34" s="31" t="s">
        <v>44</v>
      </c>
      <c r="B34" s="12" t="s">
        <v>22</v>
      </c>
      <c r="C34" s="12" t="s">
        <v>22</v>
      </c>
      <c r="D34" s="12"/>
      <c r="E34" s="12"/>
      <c r="F34" s="12"/>
      <c r="G34" s="12"/>
      <c r="H34" s="13">
        <v>2577221</v>
      </c>
      <c r="I34" s="13">
        <v>2577221</v>
      </c>
      <c r="J34" s="13">
        <v>0</v>
      </c>
      <c r="K34" s="13">
        <v>2577221</v>
      </c>
      <c r="L34" s="13">
        <v>0</v>
      </c>
      <c r="M34" s="13">
        <v>2577221</v>
      </c>
      <c r="N34" s="13">
        <v>0</v>
      </c>
      <c r="O34" s="13">
        <v>2577221</v>
      </c>
      <c r="P34" s="13">
        <v>1718147.33</v>
      </c>
      <c r="Q34" s="2"/>
    </row>
    <row r="35" spans="1:17" outlineLevel="1" x14ac:dyDescent="0.25">
      <c r="A35" s="31" t="s">
        <v>74</v>
      </c>
      <c r="B35" s="12" t="s">
        <v>24</v>
      </c>
      <c r="C35" s="12" t="s">
        <v>14</v>
      </c>
      <c r="D35" s="12"/>
      <c r="E35" s="12"/>
      <c r="F35" s="12"/>
      <c r="G35" s="12"/>
      <c r="H35" s="13">
        <f>H36</f>
        <v>1532069</v>
      </c>
      <c r="I35" s="13">
        <f t="shared" ref="I35:P35" si="3">I36</f>
        <v>0</v>
      </c>
      <c r="J35" s="13">
        <f t="shared" si="3"/>
        <v>0</v>
      </c>
      <c r="K35" s="13">
        <f t="shared" si="3"/>
        <v>0</v>
      </c>
      <c r="L35" s="13">
        <f t="shared" si="3"/>
        <v>0</v>
      </c>
      <c r="M35" s="13">
        <f t="shared" si="3"/>
        <v>0</v>
      </c>
      <c r="N35" s="13">
        <f t="shared" si="3"/>
        <v>0</v>
      </c>
      <c r="O35" s="13">
        <f t="shared" si="3"/>
        <v>0</v>
      </c>
      <c r="P35" s="13">
        <f t="shared" si="3"/>
        <v>0</v>
      </c>
      <c r="Q35" s="2"/>
    </row>
    <row r="36" spans="1:17" outlineLevel="1" x14ac:dyDescent="0.25">
      <c r="A36" s="31" t="s">
        <v>75</v>
      </c>
      <c r="B36" s="12" t="s">
        <v>24</v>
      </c>
      <c r="C36" s="12" t="s">
        <v>22</v>
      </c>
      <c r="D36" s="12"/>
      <c r="E36" s="12"/>
      <c r="F36" s="12"/>
      <c r="G36" s="12"/>
      <c r="H36" s="13">
        <v>1532069</v>
      </c>
      <c r="I36" s="13"/>
      <c r="J36" s="13"/>
      <c r="K36" s="13"/>
      <c r="L36" s="13"/>
      <c r="M36" s="13"/>
      <c r="N36" s="13"/>
      <c r="O36" s="13">
        <v>0</v>
      </c>
      <c r="P36" s="13">
        <v>0</v>
      </c>
      <c r="Q36" s="2"/>
    </row>
    <row r="37" spans="1:17" x14ac:dyDescent="0.25">
      <c r="A37" s="31" t="s">
        <v>45</v>
      </c>
      <c r="B37" s="12" t="s">
        <v>46</v>
      </c>
      <c r="C37" s="12" t="s">
        <v>14</v>
      </c>
      <c r="D37" s="12"/>
      <c r="E37" s="12"/>
      <c r="F37" s="12"/>
      <c r="G37" s="12"/>
      <c r="H37" s="13">
        <f>SUM(H38:H43)</f>
        <v>171245498.27000001</v>
      </c>
      <c r="I37" s="13">
        <f t="shared" ref="I37:P37" si="4">SUM(I38:I43)</f>
        <v>151005198.75999999</v>
      </c>
      <c r="J37" s="13">
        <f t="shared" si="4"/>
        <v>0</v>
      </c>
      <c r="K37" s="13">
        <f t="shared" si="4"/>
        <v>151005198.75999999</v>
      </c>
      <c r="L37" s="13">
        <f t="shared" si="4"/>
        <v>0</v>
      </c>
      <c r="M37" s="13">
        <f t="shared" si="4"/>
        <v>151005198.75999999</v>
      </c>
      <c r="N37" s="13">
        <f t="shared" si="4"/>
        <v>0</v>
      </c>
      <c r="O37" s="13">
        <f t="shared" si="4"/>
        <v>108188831.52</v>
      </c>
      <c r="P37" s="13">
        <f t="shared" si="4"/>
        <v>100640854.14999999</v>
      </c>
      <c r="Q37" s="2"/>
    </row>
    <row r="38" spans="1:17" outlineLevel="1" x14ac:dyDescent="0.25">
      <c r="A38" s="31" t="s">
        <v>47</v>
      </c>
      <c r="B38" s="12" t="s">
        <v>46</v>
      </c>
      <c r="C38" s="12" t="s">
        <v>13</v>
      </c>
      <c r="D38" s="12"/>
      <c r="E38" s="12"/>
      <c r="F38" s="12"/>
      <c r="G38" s="12"/>
      <c r="H38" s="13">
        <v>57858123.469999999</v>
      </c>
      <c r="I38" s="13">
        <v>52658123.469999999</v>
      </c>
      <c r="J38" s="13">
        <v>0</v>
      </c>
      <c r="K38" s="13">
        <v>52658123.469999999</v>
      </c>
      <c r="L38" s="13">
        <v>0</v>
      </c>
      <c r="M38" s="13">
        <v>52658123.469999999</v>
      </c>
      <c r="N38" s="13">
        <v>0</v>
      </c>
      <c r="O38" s="13">
        <v>54718518.469999999</v>
      </c>
      <c r="P38" s="13">
        <v>53931468.469999999</v>
      </c>
      <c r="Q38" s="2"/>
    </row>
    <row r="39" spans="1:17" outlineLevel="1" x14ac:dyDescent="0.25">
      <c r="A39" s="31" t="s">
        <v>48</v>
      </c>
      <c r="B39" s="12" t="s">
        <v>46</v>
      </c>
      <c r="C39" s="12" t="s">
        <v>16</v>
      </c>
      <c r="D39" s="12"/>
      <c r="E39" s="12"/>
      <c r="F39" s="12"/>
      <c r="G39" s="12"/>
      <c r="H39" s="13">
        <v>73760834.510000005</v>
      </c>
      <c r="I39" s="13">
        <v>60970535</v>
      </c>
      <c r="J39" s="13">
        <v>0</v>
      </c>
      <c r="K39" s="13">
        <v>60970535</v>
      </c>
      <c r="L39" s="13">
        <v>0</v>
      </c>
      <c r="M39" s="13">
        <v>60970535</v>
      </c>
      <c r="N39" s="13">
        <v>0</v>
      </c>
      <c r="O39" s="13">
        <v>20305828.600000001</v>
      </c>
      <c r="P39" s="13">
        <v>14546978.6</v>
      </c>
      <c r="Q39" s="2"/>
    </row>
    <row r="40" spans="1:17" outlineLevel="1" x14ac:dyDescent="0.25">
      <c r="A40" s="31" t="s">
        <v>49</v>
      </c>
      <c r="B40" s="12" t="s">
        <v>46</v>
      </c>
      <c r="C40" s="12" t="s">
        <v>18</v>
      </c>
      <c r="D40" s="12"/>
      <c r="E40" s="12"/>
      <c r="F40" s="12"/>
      <c r="G40" s="12"/>
      <c r="H40" s="13">
        <v>24190364.039999999</v>
      </c>
      <c r="I40" s="13">
        <v>23190364.039999999</v>
      </c>
      <c r="J40" s="13">
        <v>0</v>
      </c>
      <c r="K40" s="13">
        <v>23190364.039999999</v>
      </c>
      <c r="L40" s="13">
        <v>0</v>
      </c>
      <c r="M40" s="13">
        <v>23190364.039999999</v>
      </c>
      <c r="N40" s="13">
        <v>0</v>
      </c>
      <c r="O40" s="13">
        <v>18929848.25</v>
      </c>
      <c r="P40" s="13">
        <v>18699210.75</v>
      </c>
      <c r="Q40" s="2"/>
    </row>
    <row r="41" spans="1:17" ht="25.5" outlineLevel="1" x14ac:dyDescent="0.25">
      <c r="A41" s="31" t="s">
        <v>50</v>
      </c>
      <c r="B41" s="12" t="s">
        <v>46</v>
      </c>
      <c r="C41" s="12" t="s">
        <v>22</v>
      </c>
      <c r="D41" s="12"/>
      <c r="E41" s="12"/>
      <c r="F41" s="12"/>
      <c r="G41" s="12"/>
      <c r="H41" s="13">
        <v>309500</v>
      </c>
      <c r="I41" s="13">
        <v>259500</v>
      </c>
      <c r="J41" s="13">
        <v>0</v>
      </c>
      <c r="K41" s="13">
        <v>259500</v>
      </c>
      <c r="L41" s="13">
        <v>0</v>
      </c>
      <c r="M41" s="13">
        <v>259500</v>
      </c>
      <c r="N41" s="13">
        <v>0</v>
      </c>
      <c r="O41" s="13">
        <v>0</v>
      </c>
      <c r="P41" s="13">
        <v>0</v>
      </c>
      <c r="Q41" s="2"/>
    </row>
    <row r="42" spans="1:17" outlineLevel="1" x14ac:dyDescent="0.25">
      <c r="A42" s="31" t="s">
        <v>51</v>
      </c>
      <c r="B42" s="12" t="s">
        <v>46</v>
      </c>
      <c r="C42" s="12" t="s">
        <v>46</v>
      </c>
      <c r="D42" s="12"/>
      <c r="E42" s="12"/>
      <c r="F42" s="12"/>
      <c r="G42" s="12"/>
      <c r="H42" s="13">
        <v>2978182</v>
      </c>
      <c r="I42" s="13">
        <v>2978182</v>
      </c>
      <c r="J42" s="13">
        <v>0</v>
      </c>
      <c r="K42" s="13">
        <v>2978182</v>
      </c>
      <c r="L42" s="13">
        <v>0</v>
      </c>
      <c r="M42" s="13">
        <v>2978182</v>
      </c>
      <c r="N42" s="13">
        <v>0</v>
      </c>
      <c r="O42" s="13">
        <v>2551152</v>
      </c>
      <c r="P42" s="13">
        <v>2509452</v>
      </c>
      <c r="Q42" s="2"/>
    </row>
    <row r="43" spans="1:17" outlineLevel="1" x14ac:dyDescent="0.25">
      <c r="A43" s="31" t="s">
        <v>52</v>
      </c>
      <c r="B43" s="12" t="s">
        <v>46</v>
      </c>
      <c r="C43" s="12" t="s">
        <v>31</v>
      </c>
      <c r="D43" s="12"/>
      <c r="E43" s="12"/>
      <c r="F43" s="12"/>
      <c r="G43" s="12"/>
      <c r="H43" s="13">
        <v>12148494.25</v>
      </c>
      <c r="I43" s="13">
        <v>10948494.25</v>
      </c>
      <c r="J43" s="13">
        <v>0</v>
      </c>
      <c r="K43" s="13">
        <v>10948494.25</v>
      </c>
      <c r="L43" s="13">
        <v>0</v>
      </c>
      <c r="M43" s="13">
        <v>10948494.25</v>
      </c>
      <c r="N43" s="13">
        <v>0</v>
      </c>
      <c r="O43" s="13">
        <v>11683484.199999999</v>
      </c>
      <c r="P43" s="13">
        <v>10953744.33</v>
      </c>
      <c r="Q43" s="2"/>
    </row>
    <row r="44" spans="1:17" x14ac:dyDescent="0.25">
      <c r="A44" s="31" t="s">
        <v>53</v>
      </c>
      <c r="B44" s="12" t="s">
        <v>36</v>
      </c>
      <c r="C44" s="12" t="s">
        <v>14</v>
      </c>
      <c r="D44" s="12"/>
      <c r="E44" s="12"/>
      <c r="F44" s="12"/>
      <c r="G44" s="12"/>
      <c r="H44" s="13">
        <v>18573159.850000001</v>
      </c>
      <c r="I44" s="13">
        <v>18573159.850000001</v>
      </c>
      <c r="J44" s="13">
        <v>0</v>
      </c>
      <c r="K44" s="13">
        <v>18573159.850000001</v>
      </c>
      <c r="L44" s="13">
        <v>0</v>
      </c>
      <c r="M44" s="13">
        <v>18573159.850000001</v>
      </c>
      <c r="N44" s="13">
        <v>0</v>
      </c>
      <c r="O44" s="13">
        <v>1954262.65</v>
      </c>
      <c r="P44" s="13">
        <v>1954262.65</v>
      </c>
      <c r="Q44" s="2"/>
    </row>
    <row r="45" spans="1:17" outlineLevel="1" x14ac:dyDescent="0.25">
      <c r="A45" s="31" t="s">
        <v>54</v>
      </c>
      <c r="B45" s="12" t="s">
        <v>36</v>
      </c>
      <c r="C45" s="12" t="s">
        <v>13</v>
      </c>
      <c r="D45" s="12"/>
      <c r="E45" s="12"/>
      <c r="F45" s="12"/>
      <c r="G45" s="12"/>
      <c r="H45" s="13">
        <v>18573159.850000001</v>
      </c>
      <c r="I45" s="13">
        <v>18573159.850000001</v>
      </c>
      <c r="J45" s="13">
        <v>0</v>
      </c>
      <c r="K45" s="13">
        <v>18573159.850000001</v>
      </c>
      <c r="L45" s="13">
        <v>0</v>
      </c>
      <c r="M45" s="13">
        <v>18573159.850000001</v>
      </c>
      <c r="N45" s="13">
        <v>0</v>
      </c>
      <c r="O45" s="13">
        <v>1954262.65</v>
      </c>
      <c r="P45" s="13">
        <v>1954262.65</v>
      </c>
      <c r="Q45" s="2"/>
    </row>
    <row r="46" spans="1:17" outlineLevel="1" x14ac:dyDescent="0.25">
      <c r="A46" s="31" t="s">
        <v>76</v>
      </c>
      <c r="B46" s="12" t="s">
        <v>31</v>
      </c>
      <c r="C46" s="12" t="s">
        <v>14</v>
      </c>
      <c r="D46" s="12"/>
      <c r="E46" s="12"/>
      <c r="F46" s="12"/>
      <c r="G46" s="12"/>
      <c r="H46" s="13">
        <f>H47</f>
        <v>78000</v>
      </c>
      <c r="I46" s="13">
        <f t="shared" ref="I46:P46" si="5">I47</f>
        <v>0</v>
      </c>
      <c r="J46" s="13">
        <f t="shared" si="5"/>
        <v>0</v>
      </c>
      <c r="K46" s="13">
        <f t="shared" si="5"/>
        <v>0</v>
      </c>
      <c r="L46" s="13">
        <f t="shared" si="5"/>
        <v>0</v>
      </c>
      <c r="M46" s="13">
        <f t="shared" si="5"/>
        <v>0</v>
      </c>
      <c r="N46" s="13">
        <f t="shared" si="5"/>
        <v>0</v>
      </c>
      <c r="O46" s="13">
        <f t="shared" si="5"/>
        <v>0</v>
      </c>
      <c r="P46" s="13">
        <f t="shared" si="5"/>
        <v>0</v>
      </c>
      <c r="Q46" s="2"/>
    </row>
    <row r="47" spans="1:17" outlineLevel="1" x14ac:dyDescent="0.25">
      <c r="A47" s="31" t="s">
        <v>77</v>
      </c>
      <c r="B47" s="12" t="s">
        <v>31</v>
      </c>
      <c r="C47" s="12" t="s">
        <v>13</v>
      </c>
      <c r="D47" s="12"/>
      <c r="E47" s="12"/>
      <c r="F47" s="12"/>
      <c r="G47" s="12"/>
      <c r="H47" s="13">
        <v>78000</v>
      </c>
      <c r="I47" s="13"/>
      <c r="J47" s="13"/>
      <c r="K47" s="13"/>
      <c r="L47" s="13"/>
      <c r="M47" s="13"/>
      <c r="N47" s="13"/>
      <c r="O47" s="13">
        <v>0</v>
      </c>
      <c r="P47" s="13">
        <v>0</v>
      </c>
      <c r="Q47" s="2"/>
    </row>
    <row r="48" spans="1:17" x14ac:dyDescent="0.25">
      <c r="A48" s="31" t="s">
        <v>55</v>
      </c>
      <c r="B48" s="12" t="s">
        <v>56</v>
      </c>
      <c r="C48" s="12" t="s">
        <v>14</v>
      </c>
      <c r="D48" s="12"/>
      <c r="E48" s="12"/>
      <c r="F48" s="12"/>
      <c r="G48" s="12"/>
      <c r="H48" s="13">
        <f>H49+H50</f>
        <v>4651599.8499999996</v>
      </c>
      <c r="I48" s="13">
        <f t="shared" ref="I48:P48" si="6">I49+I50</f>
        <v>3093599.85</v>
      </c>
      <c r="J48" s="13">
        <f t="shared" si="6"/>
        <v>0</v>
      </c>
      <c r="K48" s="13">
        <f t="shared" si="6"/>
        <v>3093599.85</v>
      </c>
      <c r="L48" s="13">
        <f t="shared" si="6"/>
        <v>0</v>
      </c>
      <c r="M48" s="13">
        <f t="shared" si="6"/>
        <v>3093599.85</v>
      </c>
      <c r="N48" s="13">
        <f t="shared" si="6"/>
        <v>0</v>
      </c>
      <c r="O48" s="13">
        <f t="shared" si="6"/>
        <v>2985626.34</v>
      </c>
      <c r="P48" s="13">
        <f t="shared" si="6"/>
        <v>1605526.74</v>
      </c>
      <c r="Q48" s="2"/>
    </row>
    <row r="49" spans="1:17" outlineLevel="1" x14ac:dyDescent="0.25">
      <c r="A49" s="31" t="s">
        <v>57</v>
      </c>
      <c r="B49" s="12" t="s">
        <v>56</v>
      </c>
      <c r="C49" s="12" t="s">
        <v>13</v>
      </c>
      <c r="D49" s="12"/>
      <c r="E49" s="12"/>
      <c r="F49" s="12"/>
      <c r="G49" s="12"/>
      <c r="H49" s="13">
        <v>1817000</v>
      </c>
      <c r="I49" s="13">
        <v>259000</v>
      </c>
      <c r="J49" s="13">
        <v>0</v>
      </c>
      <c r="K49" s="13">
        <v>259000</v>
      </c>
      <c r="L49" s="13">
        <v>0</v>
      </c>
      <c r="M49" s="13">
        <v>259000</v>
      </c>
      <c r="N49" s="13">
        <v>0</v>
      </c>
      <c r="O49" s="13">
        <v>142000</v>
      </c>
      <c r="P49" s="13">
        <v>142000</v>
      </c>
      <c r="Q49" s="2"/>
    </row>
    <row r="50" spans="1:17" outlineLevel="1" x14ac:dyDescent="0.25">
      <c r="A50" s="31" t="s">
        <v>58</v>
      </c>
      <c r="B50" s="12" t="s">
        <v>56</v>
      </c>
      <c r="C50" s="12" t="s">
        <v>20</v>
      </c>
      <c r="D50" s="12"/>
      <c r="E50" s="12"/>
      <c r="F50" s="12"/>
      <c r="G50" s="12"/>
      <c r="H50" s="13">
        <v>2834599.85</v>
      </c>
      <c r="I50" s="13">
        <v>2834599.85</v>
      </c>
      <c r="J50" s="13">
        <v>0</v>
      </c>
      <c r="K50" s="13">
        <v>2834599.85</v>
      </c>
      <c r="L50" s="13">
        <v>0</v>
      </c>
      <c r="M50" s="13">
        <v>2834599.85</v>
      </c>
      <c r="N50" s="13">
        <v>0</v>
      </c>
      <c r="O50" s="13">
        <v>2843626.34</v>
      </c>
      <c r="P50" s="13">
        <v>1463526.74</v>
      </c>
      <c r="Q50" s="2"/>
    </row>
    <row r="51" spans="1:17" x14ac:dyDescent="0.25">
      <c r="A51" s="31" t="s">
        <v>59</v>
      </c>
      <c r="B51" s="12" t="s">
        <v>26</v>
      </c>
      <c r="C51" s="12" t="s">
        <v>14</v>
      </c>
      <c r="D51" s="12"/>
      <c r="E51" s="12"/>
      <c r="F51" s="12"/>
      <c r="G51" s="12"/>
      <c r="H51" s="13">
        <f>H52+H53</f>
        <v>924862.21</v>
      </c>
      <c r="I51" s="13">
        <v>649862.21</v>
      </c>
      <c r="J51" s="13">
        <v>0</v>
      </c>
      <c r="K51" s="13">
        <v>649862.21</v>
      </c>
      <c r="L51" s="13">
        <v>0</v>
      </c>
      <c r="M51" s="13">
        <v>649862.21</v>
      </c>
      <c r="N51" s="13">
        <v>0</v>
      </c>
      <c r="O51" s="13">
        <v>199862.21</v>
      </c>
      <c r="P51" s="13">
        <v>199862.21</v>
      </c>
      <c r="Q51" s="2"/>
    </row>
    <row r="52" spans="1:17" outlineLevel="1" x14ac:dyDescent="0.25">
      <c r="A52" s="31" t="s">
        <v>60</v>
      </c>
      <c r="B52" s="12" t="s">
        <v>26</v>
      </c>
      <c r="C52" s="12" t="s">
        <v>13</v>
      </c>
      <c r="D52" s="12"/>
      <c r="E52" s="12"/>
      <c r="F52" s="12"/>
      <c r="G52" s="12"/>
      <c r="H52" s="13">
        <v>725000</v>
      </c>
      <c r="I52" s="13">
        <v>450000</v>
      </c>
      <c r="J52" s="13">
        <v>0</v>
      </c>
      <c r="K52" s="13">
        <v>450000</v>
      </c>
      <c r="L52" s="13">
        <v>0</v>
      </c>
      <c r="M52" s="13">
        <v>450000</v>
      </c>
      <c r="N52" s="13">
        <v>0</v>
      </c>
      <c r="O52" s="13">
        <v>0</v>
      </c>
      <c r="P52" s="13">
        <v>0</v>
      </c>
      <c r="Q52" s="2"/>
    </row>
    <row r="53" spans="1:17" outlineLevel="1" x14ac:dyDescent="0.25">
      <c r="A53" s="31" t="s">
        <v>61</v>
      </c>
      <c r="B53" s="12" t="s">
        <v>26</v>
      </c>
      <c r="C53" s="12" t="s">
        <v>16</v>
      </c>
      <c r="D53" s="12"/>
      <c r="E53" s="12"/>
      <c r="F53" s="12"/>
      <c r="G53" s="12"/>
      <c r="H53" s="13">
        <v>199862.21</v>
      </c>
      <c r="I53" s="13">
        <v>199862.21</v>
      </c>
      <c r="J53" s="13">
        <v>0</v>
      </c>
      <c r="K53" s="13">
        <v>199862.21</v>
      </c>
      <c r="L53" s="13">
        <v>0</v>
      </c>
      <c r="M53" s="13">
        <v>199862.21</v>
      </c>
      <c r="N53" s="13">
        <v>0</v>
      </c>
      <c r="O53" s="13">
        <v>199862.21</v>
      </c>
      <c r="P53" s="13">
        <v>199862.21</v>
      </c>
      <c r="Q53" s="2"/>
    </row>
    <row r="54" spans="1:17" ht="25.5" x14ac:dyDescent="0.25">
      <c r="A54" s="31" t="s">
        <v>62</v>
      </c>
      <c r="B54" s="12" t="s">
        <v>28</v>
      </c>
      <c r="C54" s="12" t="s">
        <v>14</v>
      </c>
      <c r="D54" s="12"/>
      <c r="E54" s="12"/>
      <c r="F54" s="12"/>
      <c r="G54" s="12"/>
      <c r="H54" s="13">
        <v>1000000</v>
      </c>
      <c r="I54" s="13">
        <v>1000000</v>
      </c>
      <c r="J54" s="13">
        <v>0</v>
      </c>
      <c r="K54" s="13">
        <v>1000000</v>
      </c>
      <c r="L54" s="13">
        <v>0</v>
      </c>
      <c r="M54" s="13">
        <v>1000000</v>
      </c>
      <c r="N54" s="13">
        <v>0</v>
      </c>
      <c r="O54" s="13">
        <v>1000000</v>
      </c>
      <c r="P54" s="13">
        <v>1000000</v>
      </c>
      <c r="Q54" s="2"/>
    </row>
    <row r="55" spans="1:17" ht="25.5" outlineLevel="1" x14ac:dyDescent="0.25">
      <c r="A55" s="31" t="s">
        <v>63</v>
      </c>
      <c r="B55" s="12" t="s">
        <v>28</v>
      </c>
      <c r="C55" s="12" t="s">
        <v>13</v>
      </c>
      <c r="D55" s="12"/>
      <c r="E55" s="12"/>
      <c r="F55" s="12"/>
      <c r="G55" s="12"/>
      <c r="H55" s="13">
        <v>1000000</v>
      </c>
      <c r="I55" s="13">
        <v>1000000</v>
      </c>
      <c r="J55" s="13">
        <v>0</v>
      </c>
      <c r="K55" s="13">
        <v>1000000</v>
      </c>
      <c r="L55" s="13">
        <v>0</v>
      </c>
      <c r="M55" s="13">
        <v>1000000</v>
      </c>
      <c r="N55" s="13">
        <v>0</v>
      </c>
      <c r="O55" s="13">
        <v>1000000</v>
      </c>
      <c r="P55" s="13">
        <v>1000000</v>
      </c>
      <c r="Q55" s="2"/>
    </row>
    <row r="56" spans="1:17" ht="12.75" customHeight="1" x14ac:dyDescent="0.25">
      <c r="A56" s="45" t="s">
        <v>64</v>
      </c>
      <c r="B56" s="46"/>
      <c r="C56" s="46"/>
      <c r="D56" s="46"/>
      <c r="E56" s="14"/>
      <c r="F56" s="14"/>
      <c r="G56" s="14"/>
      <c r="H56" s="15">
        <f>H14+H22+H24+H30+H35+H37+H44+H46+H48+H51+H54</f>
        <v>736131735.11000001</v>
      </c>
      <c r="I56" s="15">
        <f t="shared" ref="I56:P56" si="7">I14+I22+I24+I30+I35+I37+I44+I46+I48+I51+I54</f>
        <v>705334185.11000001</v>
      </c>
      <c r="J56" s="15">
        <f t="shared" si="7"/>
        <v>0</v>
      </c>
      <c r="K56" s="15">
        <f t="shared" si="7"/>
        <v>705334185.11000001</v>
      </c>
      <c r="L56" s="15">
        <f t="shared" si="7"/>
        <v>0</v>
      </c>
      <c r="M56" s="15">
        <f t="shared" si="7"/>
        <v>705334185.11000001</v>
      </c>
      <c r="N56" s="15">
        <f t="shared" si="7"/>
        <v>0</v>
      </c>
      <c r="O56" s="15">
        <f t="shared" si="7"/>
        <v>229186185.05000001</v>
      </c>
      <c r="P56" s="15">
        <f t="shared" si="7"/>
        <v>176051004.44999999</v>
      </c>
      <c r="Q56" s="2"/>
    </row>
    <row r="57" spans="1:17" ht="12.75" customHeight="1" x14ac:dyDescent="0.25">
      <c r="A57" s="16"/>
      <c r="B57" s="16"/>
      <c r="C57" s="16"/>
      <c r="D57" s="16"/>
      <c r="E57" s="17"/>
      <c r="F57" s="17"/>
      <c r="G57" s="17"/>
      <c r="H57" s="18"/>
      <c r="I57" s="18"/>
      <c r="J57" s="18"/>
      <c r="K57" s="18"/>
      <c r="L57" s="18"/>
      <c r="M57" s="18"/>
      <c r="N57" s="18"/>
      <c r="O57" s="18"/>
      <c r="P57" s="18"/>
      <c r="Q57" s="2"/>
    </row>
    <row r="58" spans="1:17" ht="12.75" customHeight="1" x14ac:dyDescent="0.25">
      <c r="A58" s="16"/>
      <c r="B58" s="16"/>
      <c r="C58" s="16"/>
      <c r="D58" s="16"/>
      <c r="E58" s="17"/>
      <c r="F58" s="17"/>
      <c r="G58" s="17"/>
      <c r="H58" s="18"/>
      <c r="I58" s="18"/>
      <c r="J58" s="18"/>
      <c r="K58" s="18"/>
      <c r="L58" s="18"/>
      <c r="M58" s="18"/>
      <c r="N58" s="18"/>
      <c r="O58" s="18"/>
      <c r="P58" s="18"/>
      <c r="Q58" s="2"/>
    </row>
    <row r="59" spans="1:17" ht="12.75" customHeight="1" x14ac:dyDescent="0.25">
      <c r="A59" s="16"/>
      <c r="B59" s="16"/>
      <c r="C59" s="16"/>
      <c r="D59" s="16"/>
      <c r="E59" s="17"/>
      <c r="F59" s="17"/>
      <c r="G59" s="17"/>
      <c r="H59" s="18"/>
      <c r="I59" s="18"/>
      <c r="J59" s="18"/>
      <c r="K59" s="18"/>
      <c r="L59" s="18"/>
      <c r="M59" s="18"/>
      <c r="N59" s="18"/>
      <c r="O59" s="18"/>
      <c r="P59" s="18"/>
      <c r="Q59" s="2"/>
    </row>
    <row r="60" spans="1:17" ht="12.75" customHeight="1" x14ac:dyDescent="0.25">
      <c r="A60" s="16"/>
      <c r="B60" s="16"/>
      <c r="C60" s="16"/>
      <c r="D60" s="16"/>
      <c r="E60" s="17"/>
      <c r="F60" s="17"/>
      <c r="G60" s="17"/>
      <c r="H60" s="18"/>
      <c r="I60" s="18"/>
      <c r="J60" s="18"/>
      <c r="K60" s="18"/>
      <c r="L60" s="18"/>
      <c r="M60" s="18"/>
      <c r="N60" s="18"/>
      <c r="O60" s="18"/>
      <c r="P60" s="18"/>
      <c r="Q60" s="2"/>
    </row>
    <row r="61" spans="1:17" ht="12.75" customHeight="1" x14ac:dyDescent="0.25">
      <c r="A61" s="16"/>
      <c r="B61" s="16"/>
      <c r="C61" s="16"/>
      <c r="D61" s="16"/>
      <c r="E61" s="17"/>
      <c r="F61" s="17"/>
      <c r="G61" s="17"/>
      <c r="H61" s="18"/>
      <c r="I61" s="18"/>
      <c r="J61" s="18"/>
      <c r="K61" s="18"/>
      <c r="L61" s="18"/>
      <c r="M61" s="18"/>
      <c r="N61" s="18"/>
      <c r="O61" s="18"/>
      <c r="P61" s="18"/>
      <c r="Q61" s="2"/>
    </row>
    <row r="62" spans="1:17" ht="12.75" customHeight="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2"/>
    </row>
    <row r="63" spans="1:17" x14ac:dyDescent="0.25">
      <c r="A63" s="38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2"/>
    </row>
  </sheetData>
  <mergeCells count="13">
    <mergeCell ref="A63:P63"/>
    <mergeCell ref="B10:B11"/>
    <mergeCell ref="C10:C11"/>
    <mergeCell ref="A10:A11"/>
    <mergeCell ref="H10:P10"/>
    <mergeCell ref="A56:D56"/>
    <mergeCell ref="A8:P8"/>
    <mergeCell ref="O1:P1"/>
    <mergeCell ref="H2:P2"/>
    <mergeCell ref="H3:P3"/>
    <mergeCell ref="H4:P4"/>
    <mergeCell ref="H5:P5"/>
    <mergeCell ref="H6:P6"/>
  </mergeCells>
  <pageMargins left="0.59055118110236227" right="0.19685039370078741" top="0.39370078740157483" bottom="0.39370078740157483" header="0.39370078740157483" footer="0.51181102362204722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2.01.2021&lt;/string&gt;&#10;  &lt;/DateInfo&gt;&#10;  &lt;Code&gt;SQUERY_SVOD_ROSP&lt;/Code&gt;&#10;  &lt;ObjectCode&gt;SQUERY_SVOD_ROSP&lt;/ObjectCode&gt;&#10;  &lt;DocName&gt;Сводная бюджетная роспись&lt;/DocName&gt;&#10;  &lt;VariantName&gt;Пользовательский фильтр&lt;/VariantName&gt;&#10;  &lt;VariantLink&gt;202482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B4EB01F-6A90-4FF6-B423-F61224B450A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 Екатерина</dc:creator>
  <cp:lastModifiedBy>Столетова Екатерина</cp:lastModifiedBy>
  <cp:lastPrinted>2020-11-19T07:47:26Z</cp:lastPrinted>
  <dcterms:created xsi:type="dcterms:W3CDTF">2020-11-13T14:00:23Z</dcterms:created>
  <dcterms:modified xsi:type="dcterms:W3CDTF">2020-12-20T10:39:19Z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фильтр(3).xlsx</vt:lpwstr>
  </property>
  <property fmtid="{D5CDD505-2E9C-101B-9397-08002B2CF9AE}" pid="3" name="Название отчета">
    <vt:lpwstr>Пользовательский фильтр(3).xlsx</vt:lpwstr>
  </property>
  <property fmtid="{D5CDD505-2E9C-101B-9397-08002B2CF9AE}" pid="4" name="Версия клиента">
    <vt:lpwstr>20.1.39.10270 (.NET 4.7.2)</vt:lpwstr>
  </property>
  <property fmtid="{D5CDD505-2E9C-101B-9397-08002B2CF9AE}" pid="5" name="Версия базы">
    <vt:lpwstr>20.1.1944.19010305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budgetks2021</vt:lpwstr>
  </property>
  <property fmtid="{D5CDD505-2E9C-101B-9397-08002B2CF9AE}" pid="9" name="Пользователь">
    <vt:lpwstr>budg01</vt:lpwstr>
  </property>
  <property fmtid="{D5CDD505-2E9C-101B-9397-08002B2CF9AE}" pid="10" name="Шаблон">
    <vt:lpwstr>SBR_2021_raion</vt:lpwstr>
  </property>
  <property fmtid="{D5CDD505-2E9C-101B-9397-08002B2CF9AE}" pid="11" name="Локальная база">
    <vt:lpwstr>используется</vt:lpwstr>
  </property>
</Properties>
</file>