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40" windowHeight="8925"/>
  </bookViews>
  <sheets>
    <sheet name="Отчет ЮГП" sheetId="11" r:id="rId1"/>
    <sheet name="ОТЧЕТ ЮМР" sheetId="1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2" l="1"/>
  <c r="J78" i="12" l="1"/>
  <c r="J59" i="12"/>
  <c r="J38" i="12"/>
  <c r="J30" i="12"/>
  <c r="J8" i="12" s="1"/>
  <c r="K8" i="12"/>
  <c r="F8" i="12" l="1"/>
  <c r="C8" i="12"/>
  <c r="E175" i="12"/>
  <c r="F8" i="11" l="1"/>
  <c r="J8" i="11" s="1"/>
  <c r="C10" i="11"/>
  <c r="C8" i="11" s="1"/>
  <c r="H14" i="11"/>
  <c r="H8" i="11" s="1"/>
</calcChain>
</file>

<file path=xl/sharedStrings.xml><?xml version="1.0" encoding="utf-8"?>
<sst xmlns="http://schemas.openxmlformats.org/spreadsheetml/2006/main" count="519" uniqueCount="239">
  <si>
    <t>Цель выделения средств из резервного фонда Правительства Ивановской области</t>
  </si>
  <si>
    <t xml:space="preserve">на финансирование непредвиденных расходов, в том числе на проведение  неотложных аварийно-восстановительных работ, связанных с ликвидацией последствий чрезвычайной ситуации на территории Юрьевецкого городского поселения  Юрьевецкого мунитципального района,3 сложившейся  в результате неблагоприятного  метеорологического явления (шквалистого ветра), произошедшего 15.05.2021 </t>
  </si>
  <si>
    <t>Утверждено в бюджете Юрьевецкого городского поселения на 2021 год  зпа счет сресдтв резервного фонда Правительства Ивановской области</t>
  </si>
  <si>
    <t>Код бюджетной классификации расходов РФ</t>
  </si>
  <si>
    <t>Сумма руб.</t>
  </si>
  <si>
    <t>Код бюджетной классификации доходов РФ (дата и № п/п)</t>
  </si>
  <si>
    <t>Произведено расходов из бюджета Юрьевецкого городского посеелния  в 2021 году за счет резервного фонда Правительства Ивановской области</t>
  </si>
  <si>
    <t>код бюджетной классификации расходов  РФ ( дата и № п/п)</t>
  </si>
  <si>
    <t>Цель расходования</t>
  </si>
  <si>
    <t>Причина неосвоения средств резервного фонда Правительства Ивановской области"</t>
  </si>
  <si>
    <t>300 03 10 3190022960 244</t>
  </si>
  <si>
    <t>3000249999100000000</t>
  </si>
  <si>
    <t>Направление расходования</t>
  </si>
  <si>
    <t>300 04 09 3190022960 244</t>
  </si>
  <si>
    <t>300 05 03 3190022960 244</t>
  </si>
  <si>
    <t>30020249999130000000 (11.06.2021г. №725691)</t>
  </si>
  <si>
    <t>Поступило в бюджет Юрьевецкого городского поселния  в 2021 году из резервного фонда Правительства Ивановской области</t>
  </si>
  <si>
    <t>30020249999130000000 (11.06.2021г. №725689)</t>
  </si>
  <si>
    <t>Валка деревьев - 58 шт., в рамках проведения неотложных аварийно-восстановительных  работ на территории Юрьевецкого городского поселения Юрьевецкого муниципального района Ивановской области - 406000,00 руб.</t>
  </si>
  <si>
    <t>Дробление веток поваленных деревьев, в рамках проведения неотложных аварийно-восстановительных  работ на территории Юрьевецкого городского поселения Юрьевецкого муниципального района Ивановской области - 254200,00 руб.</t>
  </si>
  <si>
    <t>30020249999130000000 (11.06.2021г. №725684)</t>
  </si>
  <si>
    <t>300 03 10 0110122961 811</t>
  </si>
  <si>
    <t>1806716,20</t>
  </si>
  <si>
    <t>Предостпавление субсидии управляющим организациям, которым предоставлена лицензия на осуществление деятельности по управлению многоквартирными домами на обеспечение затрат связанных с  проведением аварийно-восстановительных работ  капитального ремонта общего имущества многоквартирных домов, расположенных на территории Юрьевецкого городского поселения Юрьевецкого муниципального района,3 в том числе :</t>
  </si>
  <si>
    <t>Объявлен конкурс на проведение отбора по предоставлению субсидии http://yurevets.ru/ob-yavlenie-0.html</t>
  </si>
  <si>
    <t>Выполнение работ по капитальному ремонту кровли в многоквартирном доме Ивановская область, Юрьевецкий район, г. Юрьевец ул. Текстильная д. 26.  в сумме 267036,00 руб.</t>
  </si>
  <si>
    <t>Выполнение работ по капитальному ремонту кровли в многоквартирном доме Ивановская область, Юрьевецкий район, г. Юрьевец, ул. Суворова, д. 26. в сумме 551284,80 руб.</t>
  </si>
  <si>
    <t>Выполнение работ по капитальному ремонту кровли в многоквартирном доме Ивановская область, Юрьевецкий район, г. Юрьевец, г. Юрьевец ул. Орджоникидзе д. 20. в сумме 175681,00 руб.</t>
  </si>
  <si>
    <t xml:space="preserve">Выполнение работ по капитальному ремонту кровли в многоквартирном доме Ивановская область, Юрьевецкий район, г. Юрьевец, ул. Орджоникидзе, д. 38. в сумме 200061,60 руб. </t>
  </si>
  <si>
    <t>Выполнение работ по капитальному ремонту кровли в многоквартирном доме Ивановская область, Юрьевецкий район, г. Юрьевец, ул. Дружбы д. 7, в сумме 99615,60 руб.</t>
  </si>
  <si>
    <t>Выполнение работ по капитальному ремонту кровли в многоквартирном доме Ивановская область, Юрьевецкий район,г. Юрьевец, ул. Ленина д. 79 в сумме 108472,80 руб.</t>
  </si>
  <si>
    <t>Выполнение работ по капитальному ремонту кровли в многоквартирном доме Ивановская область, Юрьевецкий район, г. Юрьевец, ул. Суворова, д. 5 в сумме 146712,00 руб.</t>
  </si>
  <si>
    <t>Выполнение работ по капитальному ремонту кровли в многоквартирном доме Ивановская область, Юрьевецкий район, г. Юрьевец, ул.  40 лет ВЛКСМ, д.  39, в сумме 142266,00 руб.</t>
  </si>
  <si>
    <t>Выполнение работ по капитальному ремонту кровли в многоквартирном доме Ивановская область, Юрьевецкий район, г. Юрьевец, ул. Осипенко д. 32 в сумме 115586,40 руб.</t>
  </si>
  <si>
    <t>Проведение неотложных аварийно-восстановительных работ  по ремонту кровли  МБУК Юрьевецкий  ГСКО Дом сказки А.А. Роу Ивановская область, Юрьевецкий район, г. Юрьевец, ул. Советская, д. 90 в сумме 34803,60 руб.</t>
  </si>
  <si>
    <t>Проведение неотложных аварийно-восстановительных работ  на объекте МБУК Юрьевецкий  ГСКО городская библиотека им. Ф.С. Грибунина Ивановская область, Юрьевецкий район, г. Юрьевец, ул. Советская, д. 87в сумме 1804706,40 руб.</t>
  </si>
  <si>
    <t xml:space="preserve"> Восстановление сетей уличного освещения (подвеска провода) г. Юрьевец 1043523,34 руб.</t>
  </si>
  <si>
    <t xml:space="preserve">Муниципальный контракт  №06/21 от 23.06.2021г. Восстановление сетей уличного освещения (подвеска провода) г. Юрьевец, в рамках проведения неотложных аварийно-восстановительных  работ на территории Юрьевецкого городского поселения Юрьевецкого муниципального района Ивановской области на 1043523,34 руб. </t>
  </si>
  <si>
    <t>Заместитель Главы администрации района,                                  начальник финансового отдела</t>
  </si>
  <si>
    <t>__________________________</t>
  </si>
  <si>
    <t>Смыслова Е.В.</t>
  </si>
  <si>
    <t>(8-49-337-2-17-94)</t>
  </si>
  <si>
    <t>300 03 10 0110122962 540</t>
  </si>
  <si>
    <t>Отчет об  использовании средств, представленных бюджету Юрьевецкого городского поселения из резервного фонда правительства Ивановской области в 2021 году  по распоряжению Правительства Ивановской области от04.06.2021г. №58-рп</t>
  </si>
  <si>
    <t>Резервный фонд ПравительстваИивановской области</t>
  </si>
  <si>
    <t>300 03 10 0110122960 811</t>
  </si>
  <si>
    <t>300 03 10 3190022960 540</t>
  </si>
  <si>
    <t xml:space="preserve">Расчистка  автомобильных дорог от поваленных деревьев, в рамках проведения неотложных аварийно-восстановительных работ на территории Юрьевецкого городского поселения Юрьевецкого муниципального района Ивановской области </t>
  </si>
  <si>
    <t>Муниципальный контракт  №32 от 23.06.2021г.  с ООО "Чистый город" На оказание услуг по расчистке  автомобильных дорог от поваленных деревьев, в рамках проведения неотложных аварийно-восстановительных работ на территории Юрьевецкого городского поселения Юрьевецкого муниципального района Ивановской области в сумме 172800,00 ( Проходит процедуру постановки на учет бюджетного обязательства в УФК по Ивановской области)</t>
  </si>
  <si>
    <t xml:space="preserve">Вывоз деревьев - 780 м3, в рамках проведения неотложных аварийно-восстановительных  работ на территории Юрьевецкого городского поселения Юрьевецкого муниципального района Ивановской области </t>
  </si>
  <si>
    <t>Заключен муниципальный контракт  №33 от 23.06.2021г.  с ООО "Чистый город" На оказание услуг по вывозу деревьев, в рамках проведения неотложных аварийно-восстановительных работ на территории Юрьевецкого городского поселения Юрьевецкого муниципального района Ивановской области  на  сумму 280000,00 руб. ( Проходит процедуру постановки на учет бюджетного обязательства в УФК по Ивановской области)</t>
  </si>
  <si>
    <t>Заключен Муниципальный контракт №05-2021 от 29.06.2021г. На валку аварийных деревьев в сумме 224000,00 руб.;муниципальный контракт №04-2021 от 23.06.2021г.  Валка аварийных деревьев на сумму 287000,00 ( в том числе за счет средств областного бюджета 182000,00) ( Муниципальные контракты проходят процедуру постановки на учет бюджетного обязательства в УФК по Ивановской области)</t>
  </si>
  <si>
    <t>Заключен Муниципальный контракт  №31 от 23.06.2021г.  с ООО "Чистый город" На оказание услуг подроблению веток, в рамках проведения неотложных аварийно-восстановительных работ на территории Юрьевецкого городского поселения Юрьевецкого муниципального района Ивановской области  на  сумму 149200,00 руб. Муниципальный контракт от 06.07.2021г. №  б/н с ООО "Барута" на оказание услуг по дроблению веток на 105000,00 руб. ( Муниципальные контракты проходят процедуру постановки на учет бюджетного обязательства в УФК по Ивановской области).</t>
  </si>
  <si>
    <t>Заключен муницпальный контракт с ИП Бедов Л.С.  (Муниципальный контракт проходит постановку на учет в органах федерального казначейства)</t>
  </si>
  <si>
    <t xml:space="preserve">Проектно сметная документация проходит  государственную экспертизу в АГУ Ивановской области "Управление государственной экспертизы Ивановской области" </t>
  </si>
  <si>
    <t>Отчет об  использовании средств, представленных бюджету Юрьевецкого муниципального района  из резервного фонда правительства Ивановской области в 2021 году  по распоряжению Правительства Ивановской области от04.06.2021г. №58-рп</t>
  </si>
  <si>
    <t>92020249999050000150</t>
  </si>
  <si>
    <t xml:space="preserve">Муниципальное казенное дошкольное образовательное учреждение детский сад  12 "Малышок" </t>
  </si>
  <si>
    <t>Ивановская область, Юрьевецкий район, г. Юрьевец, ул. 40 лет ВЛКСМ, д. 41,</t>
  </si>
  <si>
    <t>    Проведение неотложных аварийно-восстановительных работ  по устройству забора на объекте: Муниципальное казенное дошкольное образовательное учреждение детский сад  12 "Малышок" по адресу :155453, Россия, Ивановская область, город Юрьевец, улица 40 лет ВЛКСМ, дом 41</t>
  </si>
  <si>
    <t>п.9ст.93 44-ФЗ прямая закупка</t>
  </si>
  <si>
    <t>Муниципальное казенное общеобразовательное учреждение  "Елнатская средняя школа "</t>
  </si>
  <si>
    <t>Ивановская область, Юрьевецкий район, с.Елнать, ул. Сиротина, д. 15</t>
  </si>
  <si>
    <t>   Проведение неотложных аварийно -восстановительных работ по ремонту мягкой кровли  на объекте: Муниципальное казенное общеобразовательное учреждение  "Елнатская средняя школа " по адресу : Ивановская область, Юрьевецкий район, с. Елнать, ул. Сиротина д. 15</t>
  </si>
  <si>
    <t>Ивановская область, Юрьевецкий район,  с.Елнать, ул. Сиротина, д. 15</t>
  </si>
  <si>
    <t>  Проведение неотложных аварийно -восстановительных работ по ремонту кровли спортзала на объекте: Муниципальное казенное общеобразовательное учреждение "Елнатская средняя школа " по адресу : Ивановская область, Юрьевецкий район, с. Елнать, ул. Сиротина д. 15</t>
  </si>
  <si>
    <t>Муниципальное казенное дошкольное образовательное учреждение  Щекотихинский детский сад</t>
  </si>
  <si>
    <t xml:space="preserve">Ивановская область, Юрьевецкий район, с,  Щекотиха, Школьная, д. 8 </t>
  </si>
  <si>
    <t>    Проведение неотложных аварийно-восстановительных работ по ремонту кровли на объекте: Муниципальное казенное дошкольное образовательное учреждение  Щекотихинский детский сад по адресу: Россия, Ивановская область, Юрьевецкий район,  деревня Щекотиха, улица Школьная, дом 8</t>
  </si>
  <si>
    <t xml:space="preserve"> Муниципальное казенное дошкольное образовательное учреждение детский сад № 14 "Ромашка" </t>
  </si>
  <si>
    <t>Ивановская область, Юрьевецкий район, с.  Обжериха, ул. Новая, д. 15</t>
  </si>
  <si>
    <t>   Проведение неотложных аварийно-восстановительных работ по ремонту кровли постройки на объекте: Муниципальное казенное дошкольное образовательное учреждение детский сад № 14 "Ромашка"  по адресу:  Ивановская область, Юрьевецкий район, с. Обжериха, ул. Новая д. 15</t>
  </si>
  <si>
    <t xml:space="preserve"> Проведение неотложных аварийно-восстановительных работ по ремонту кровли постройки на объекте: Муниципальное казенное дошкольное образовательное учреждение детский сад № 14 "Ромашка"  по адресу:  Ивановская область, Юрьевецкий район, с. Обжериха, ул. Новая д. 15</t>
  </si>
  <si>
    <r>
      <t xml:space="preserve">   Проведение неотложных аварийно-восстановительных работы </t>
    </r>
    <r>
      <rPr>
        <sz val="14"/>
        <color rgb="FFFF0000"/>
        <rFont val="Times New Roman"/>
        <family val="1"/>
        <charset val="204"/>
      </rPr>
      <t>по устройству забора</t>
    </r>
    <r>
      <rPr>
        <sz val="14"/>
        <rFont val="Times New Roman"/>
        <family val="1"/>
        <charset val="204"/>
      </rPr>
      <t xml:space="preserve"> на объекте: Муниципальное казенное дошкольное образовательное учреждение № 14 "Ромашка"  с. Обжериха расположенного   по адресу:  Ивановская область, Юрьевецкий района, с. Обжериха, ул. Новая д. 15</t>
    </r>
  </si>
  <si>
    <t>Муниципальное казенное учреждение "Централизованная бухгалтерия"</t>
  </si>
  <si>
    <t>Ивановская область, Юрьевецкий район,  г. Юрьевец, ул. Советская, д.143</t>
  </si>
  <si>
    <t>Проведение неотложных аварийно-восстановительных работ по замене окон на объекте: Муниципальное казенное учреждение "Централизованная бухгалтерия" по адресу 155450, Россия, Ивановская область, Юрьевецкий район, город Юрьевец,  улица Советская, дом 143</t>
  </si>
  <si>
    <t>конкурс</t>
  </si>
  <si>
    <t>Муниципальное казенное общеобразовательное учреждение "Средняя школа  №1 им. А.С.Пушкина"</t>
  </si>
  <si>
    <t>Ивановская область, Юрьевецкий район,  г. Юрьевец, ул. Советская, д.103</t>
  </si>
  <si>
    <t xml:space="preserve">Проведение неотложных аварийно-восстановительных работ по ремонту теплотрассы на объекте: Муниципальное казенное общеобразовательное учреждение "Средняя школа  №1 им. А.С.Пушкина" по адресу : Ивановская область, Юрьевецкий район, город Юрьевец, Советская д. 103  </t>
  </si>
  <si>
    <t>Муниципальное казенное дошкольное образовательное учреждение детский сад № 8 "Солнышко"</t>
  </si>
  <si>
    <t xml:space="preserve"> Ивановская область, Юрьевецкий район, г. Юрьевец, ул. Суворова, д. 3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</si>
  <si>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Проведение неотложных аварийно-восстановительных работ по </t>
    </r>
    <r>
      <rPr>
        <sz val="14"/>
        <color rgb="FFFF0000"/>
        <rFont val="Times New Roman"/>
        <family val="1"/>
        <charset val="204"/>
      </rPr>
      <t>устройству забора</t>
    </r>
    <r>
      <rPr>
        <sz val="14"/>
        <rFont val="Times New Roman"/>
        <family val="1"/>
        <charset val="204"/>
      </rPr>
      <t xml:space="preserve"> на объекте: Муниципальное казенное дошкольное образовательное учреждение детский сад № 8 "Солнышко" по адресу :155452, Россия, Ивановская область, город Юрьевец, улица Суворова, дом 3</t>
    </r>
  </si>
  <si>
    <t>Муниципальное казенное общеобразовательное учреждение "Средняя школа №2"</t>
  </si>
  <si>
    <t>Ивановская область, Юрьевецкий район, г. Юрьевец, ул. Титова, д. 2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</si>
  <si>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Проведение неотложных аварийно -восстановительных работ по ремонту кровли пищеблока на объекте: Муниципальное казенное общеобразовательное учреждение "Средняя школа №2" по адресу : Ивановская область, Юрьевецкий район, г. Юрьевец, ул. Титова, д. 2</t>
    </r>
  </si>
  <si>
    <t>   Проведение неотложных аварийно-восстановительных работ по ремонту кровли столовой на объекте: Муниципальное казенное общеобразовательное учреждение "Средняя школа №2" по адресу : Ивановская область, Юрьевецкий район, г. Юрьевец, ул. Титова, д. 2</t>
  </si>
  <si>
    <t xml:space="preserve"> Проведение неотложных аварийно-восстановительных работ по ремонту кровли над центральным входом на объекте: Муниципальное казенное общеобразовательное учреждение "Средняя школа № 2" по адресу : Ивановская область, Юрьевецкий район, г. Юрьевец, ул. Титова, д. 2</t>
  </si>
  <si>
    <t>1.     Проведение неотложных аварийно-восстановительных работ по ремонту кровли над основного здания на объекте: Муниципальное казенное общеобразовательное учреждение "Средняя школа № 2" по адресу : Ивановская область, Юрьевецкий район, г. Юрьевец, ул. Титова, д. 2</t>
  </si>
  <si>
    <r>
      <rPr>
        <sz val="7"/>
        <rFont val="Times New Roman"/>
        <family val="1"/>
        <charset val="204"/>
      </rPr>
      <t xml:space="preserve">     </t>
    </r>
    <r>
      <rPr>
        <sz val="14"/>
        <rFont val="Times New Roman"/>
        <family val="1"/>
        <charset val="204"/>
      </rPr>
      <t>Проведение неотложных аварийно -восстановительных работ по установке оконных блоков на объекте: Муниципальное казенное общеобразовательное учреждение "Средняя школа №2" по адресу Ивановская область, Юрьевецкий район, г. Юрьевец, ул. Титова д. 2</t>
    </r>
  </si>
  <si>
    <t xml:space="preserve">Муниципальное казенное дошкольное образовательное учреждение детский сад №4 "Аленушка" </t>
  </si>
  <si>
    <t>Ивановская область,  город  Юрьевец, пр. Мира, д.14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</si>
  <si>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Проведение неотложных аварийно-восстановительных работ по устройству забора на объекте: Муниципальное казенное дошкольное образовательное учреждение детский сад  № 4 "Аленушка" по адресу :155450, Россия, Ивановская область, город Юрьевец, проспект Мира, дом 14</t>
    </r>
  </si>
  <si>
    <t>Ивановская область, Юрьевецкий район, г. Юрьевец, пр. Мира, 14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</si>
  <si>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Проведение неотложных аварийно -восстановительных работ по ремонту теплотрассы на объекте: Муниципальное казенное дошкольное образовательное учреждение детский сад № 4 "Аленушка" по адресу : Ивановская область, Юрьевецкий район, город Юрьевец, проспект Мира д 14</t>
    </r>
  </si>
  <si>
    <t>Ивановская  область, город  Юрьевец, пр. Мира, д.14</t>
  </si>
  <si>
    <r>
      <rPr>
        <sz val="7"/>
        <rFont val="Times New Roman"/>
        <family val="1"/>
        <charset val="204"/>
      </rPr>
      <t xml:space="preserve">  </t>
    </r>
    <r>
      <rPr>
        <sz val="14"/>
        <rFont val="Times New Roman"/>
        <family val="1"/>
        <charset val="204"/>
      </rPr>
      <t>Проведение неотложных аварийно-восстановительных работ по замене окон на объекте: Муниципальное казенное дошкольное образовательное учреждение детский сад №4 "Аленушка"  по адресу:  155450, Россия, Ивановская область, город Юрьевец, проспект Мира, дом 14</t>
    </r>
  </si>
  <si>
    <t>Муниципальное казенное общеобразовательное учреждение "Средняя школа № 3"</t>
  </si>
  <si>
    <t>Ивановская область, Юрьевецкий район, г. Юрьевец, ул. Школьная, д. 3</t>
  </si>
  <si>
    <r>
      <rPr>
        <sz val="7"/>
        <rFont val="Times New Roman"/>
        <family val="1"/>
        <charset val="204"/>
      </rPr>
      <t xml:space="preserve">   </t>
    </r>
    <r>
      <rPr>
        <sz val="14"/>
        <rFont val="Times New Roman"/>
        <family val="1"/>
        <charset val="204"/>
      </rPr>
      <t>Проведение неотложных аварийно-восстановительных работ по ремонту плоской кровли на объекте: Муниципальное казенное общеобразовательное учреждение "Средняя школа № 3" по адресу: Ивановская область, Юрьевецкий район, г Юрьевец ул. Школьная д 3</t>
    </r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</si>
  <si>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Проведение неотложных аварийно-восстановительных работ по ремонту потолков и стен на объекте:  Муниципальное казенное общеобразовательное учреждение "Средняя школа № 3"по адресу Ивановская область, Юрьевецкий район, г. Юрьевец ул. Школьная д. 3</t>
    </r>
  </si>
  <si>
    <t xml:space="preserve">конкурс </t>
  </si>
  <si>
    <r>
      <rPr>
        <sz val="7"/>
        <rFont val="Times New Roman"/>
        <family val="1"/>
        <charset val="204"/>
      </rPr>
      <t xml:space="preserve">  </t>
    </r>
    <r>
      <rPr>
        <sz val="14"/>
        <rFont val="Times New Roman"/>
        <family val="1"/>
        <charset val="204"/>
      </rPr>
      <t>Проведение неотложных аварийно-восстановительных работ по установке окон на объекте: Муниципальное казенное общеобразовательное учреждение "Средняя школа № 3" по адресу Ивановская область, Юрьевецкий район, г. Юрьевец, ул. Школьная д. 3</t>
    </r>
  </si>
  <si>
    <t>Муниципальное казенное дошкольное образовательное учреждение детский сад №7 "Ленок"</t>
  </si>
  <si>
    <t>Ивановская область, Юрьевецкий район, г. Юрьевец, ул. Советская, д. 94</t>
  </si>
  <si>
    <r>
      <rPr>
        <sz val="7"/>
        <rFont val="Times New Roman"/>
        <family val="1"/>
        <charset val="204"/>
      </rPr>
      <t xml:space="preserve">   </t>
    </r>
    <r>
      <rPr>
        <sz val="14"/>
        <rFont val="Times New Roman"/>
        <family val="1"/>
        <charset val="204"/>
      </rPr>
      <t>Проведение неотложных аварийно-восстановительных работ по устройству забора на объекте: Муниципальное казенное дошкольное образовательное учреждение детский сад  № 7  "Ленок" по адресу :155453, Россия, Ивановская область, город Юрьевец, улица, Советская, дом 94</t>
    </r>
  </si>
  <si>
    <t xml:space="preserve"> Проведение неотложных аварийно-восстановительных работ по замене окон на объекте:  Муниципальное казенное дошкольное образовательное учреждение детский сад №7 "Ленок" по адресу:  155453, Россия, Ивановская область, город Юрьевец,ул. Советская д. 94</t>
  </si>
  <si>
    <t>Муниципальное казенное дошкольное образовательное учреждение детский сад  № 5 "Рябинки"</t>
  </si>
  <si>
    <t>Ивановская область, Юрьевецкий район, г. Юрьевец, ул. Чернышевского, д. 52</t>
  </si>
  <si>
    <t xml:space="preserve"> Проведение неотложных аварийно-восстановительных работ по устройству забора на объекте: Муниципальное казенное дошкольное образовательное учреждение детский сад  №5  "Рябинки"по адресу:  Россия, Ивановская область, город Юрьевец, улица Чернышевского, дом 52</t>
  </si>
  <si>
    <t>г. Юрьевец, ул. Чернышевского, д. 52</t>
  </si>
  <si>
    <t xml:space="preserve"> Проведение неотложных аварийно-восстановительных работ по ремонту кровли на объекте: Муниципальное казенное дошкольное образовательное учреждение детский сад  № 5 "Рябинка" по адресу: Россия, Ивановская область, город Юрьевец, улица Чернышевского, дом 52</t>
  </si>
  <si>
    <t>Муниципальное казенное дошкольное образовательное учреждение детский сад  № 5 "Рябинка"</t>
  </si>
  <si>
    <t>Проведение неотложных аварийно-восстановительных работ по замене окон на объекте: Муниципальное казенное дошкольное образовательное учреждение детский сад  №5 "Рябинки"  по адресу:  Россия, Ивановская область, город Юрьевец, улица Чернышевского, дом 52</t>
  </si>
  <si>
    <t xml:space="preserve">Муниципальное казенное общеобразовательное учреждение "Костяевская основная школа" </t>
  </si>
  <si>
    <t>Юрьевецкий район, дер. Большое Костяево, ул. Набережная, 1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</si>
  <si>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Проведение неотложных аварийно-восстановительных работ по ремонту плоской кровли на объекте: Муниципальное казенное общеобразовательное учреждение "Костяевская основная школа" по адресу : Ивановская обл., Юрьевецкий район д.  Костяево Большое , ул. Набережная д. 1А</t>
    </r>
  </si>
  <si>
    <t xml:space="preserve">Новленский дом культуры  МУК "СКО Соболевского сельского поселения </t>
  </si>
  <si>
    <t>Ивановская область, Юрьевецкий район, с. Новленское, ул. Нагорная, 6</t>
  </si>
  <si>
    <t>Проведение неотложных аварийно-восстановительных работ по ремонту  на объекте Новленский дом культуры  МУК "СКО Соболевского сельского поселения   Ивановская область, Юрьевецкий район, с. Новленское, ул. Нагорная, 6</t>
  </si>
  <si>
    <t>Передача полномочий на уровень сельских поселений</t>
  </si>
  <si>
    <t xml:space="preserve">Пелевинский сельский дом культуры МУК "СКО Елнатского сельского поселения " </t>
  </si>
  <si>
    <t>Ивановская область, Юрьевецкий район, с. Пелевино, ул. Центральная, д. 7</t>
  </si>
  <si>
    <t>Проведение неотложных аварийно-восстановительных работ по ремонту  на объекте Пелевинский сельский дом культуры МУК "СКО Елнатского сельского поселения "   Ивановская область, Юрьевецкий район, с. Пелевино, ул. Центральная, д. 7</t>
  </si>
  <si>
    <t>Щекотихинский сельский дом культуры  МУК "СКО Соболевского сельского поселения "</t>
  </si>
  <si>
    <t>Ивановская область, Юрьевецкий район, с. Щекотиха, ул. Школьная, д. 2А</t>
  </si>
  <si>
    <t>Проведение неотложных аварийно-восстановительных работ по ремонту кровли на объекте Щекотихинский сельский дом культуры  МУК "СКО Соболевского сельского поселения "   Ивановская область, Юрьевецкий район, с. Щекотиха, ул. Школьная, д. 2А</t>
  </si>
  <si>
    <t>Вольский сельский клуб  МУК "СКО Елнатского сельского поселения "</t>
  </si>
  <si>
    <t>Ивановская область, Юрьевецкий район, с. Тихон – Воля, ул. Школьная, д. 1</t>
  </si>
  <si>
    <t>Проведение неотложных аварийно-восстановительных работ по ремонту кровли на объекте Вольский сельский клуб  МУК "СКО Елнатского сельского поселения "   Ивановская область, Юрьевецкий район, с. Тихон – Воля, ул. Школьная, д. 1</t>
  </si>
  <si>
    <t xml:space="preserve">Дорковский сельский клуб  МУК "СКО Елнатского сельского поселения " </t>
  </si>
  <si>
    <t>Ивановская область, Юрьевецкий район, с. Дорки, ул. Школьная, д. 1</t>
  </si>
  <si>
    <t>Проведение неотложных аварийно-восстановительных работ по ремонту кровли на объекте Дорковский сельский клуб  МУК "СКО Елнатского сельского поселения "   Ивановская область, Юрьевецкий район, с. Дорки, ул. Школьная, д. 1</t>
  </si>
  <si>
    <t>Водонапорная башня</t>
  </si>
  <si>
    <t>Ивановская область, Юрьевецкий район, д. Щекотиха</t>
  </si>
  <si>
    <t xml:space="preserve">Изготовление, установка и подключение к водопроводной сети цилиндрической конструкции для регулирования напора и расхода воды в рамках неотложных аварийно-восстановительных работ по ремонту  на объекте. </t>
  </si>
  <si>
    <t>Конкурс</t>
  </si>
  <si>
    <t>Ивановская область, Юрьевецкий район, д. Лобаны</t>
  </si>
  <si>
    <t>Скважина</t>
  </si>
  <si>
    <t>Ивановская область, Юрьевецкий район,  д. Щекотиха</t>
  </si>
  <si>
    <t xml:space="preserve"> Приобретение и установка кабеля СИП, насос ЭЦВ6 – 2 шт. в рамках неотложных аварийно-восстановительных работ по ремонту  на объекте. </t>
  </si>
  <si>
    <t>Ивановская область, Юрьевецкий район, д. Новленское</t>
  </si>
  <si>
    <t xml:space="preserve"> Приобретение и установка кабеля СИП, частотный преобразователь,  насос ЕСО - 3 (эквивалент) в рамках неотложных аварийно-восстановительных работ по ремонту  на объекте. </t>
  </si>
  <si>
    <t>Ивановская область, Юрьевецкий район, д. Юрьево</t>
  </si>
  <si>
    <t xml:space="preserve">Приобретение и установка  частотного преобразователя,  насос ЕСО - 2 (эквивалент) в рамках неотложных аварийно-восстановительных работ по ремонту  на объекте. </t>
  </si>
  <si>
    <t>Ивановская область, Юрьевецкий район, д. Обжериха</t>
  </si>
  <si>
    <t xml:space="preserve">Приобретение и установка  насоса ЕСО -3 (эквивалент) в рамках неотложных аварийно-восстановительных работ по ремонту  на объекте. </t>
  </si>
  <si>
    <t>Ивановская область, Юрьевецкий район, д. Михайлово</t>
  </si>
  <si>
    <t xml:space="preserve">Приобретение и установка  насоса ЕСО -4 (эквивалент) в рамках неотложных аварийно-восстановительных работ по ремонту  на объекте. </t>
  </si>
  <si>
    <t xml:space="preserve">Приобретение и установка  частотного преобразователя в рамках неотложных аварийно-восстановительных работ по ремонту  на объекте. </t>
  </si>
  <si>
    <t>Котельная № 10</t>
  </si>
  <si>
    <t>Ивановская область, Юрьевецкий район, г. Юрьевец, ул. Советская, д. 112ч</t>
  </si>
  <si>
    <t>Проведение неотложных аварийно-восстановительных работ на объекте котельная № 10 Ивановская область, Юрьевецкий район, г. Юрьевец, ул. Советская, д. 112ч</t>
  </si>
  <si>
    <t>Проведение неотложных аварийно-восстановительных работ на объекте котельная № 10 ( здание водонапорного колодца и здание бойлерной) Ивановская область, Юрьевецкий район, г. Юрьевец, ул. Советская, д. 112ч</t>
  </si>
  <si>
    <t xml:space="preserve">Оборудование – насос СД 16х25(эквивалент), насос ЦНС – 105 (2 шт.)(эквивалент), насос моноблочныйNB 80-200/211 А- F2 (GRUNFOS)(эквивалент), пункт управления бойлерной ПУ-248 ООО «Обратное напряжение»(эквивалент), насос питательный (GRUNFOS) MG 1325 B2-38 FF 265-H3(эквивалент), узел учета мазута «Взлет - 203»(эквивалент) </t>
  </si>
  <si>
    <t>Котельная № 16</t>
  </si>
  <si>
    <t xml:space="preserve">Ивановская область, Юрьевецкий район, д. Лобаны, ул. Садовая, д. 6 </t>
  </si>
  <si>
    <t>Проведение неотложных аварийно-восстановительных работ по кровле  на объекте котельная № 16</t>
  </si>
  <si>
    <t>Котельная, № 17</t>
  </si>
  <si>
    <t>Ивановская область, Юрьевецкий район, г. Юрьевец, ул. Интернациональная, д. 15а</t>
  </si>
  <si>
    <t>Проведение неотложных аварийно-восстановительных работ по кровле  на объекте котельная № 17</t>
  </si>
  <si>
    <t>Котельная, № 19</t>
  </si>
  <si>
    <t>Ивановская область, Юрьевецкий район, г. Юрьевец, ул. Осипенко д. 1</t>
  </si>
  <si>
    <t>Проведение неотложных аварийно-восстановительных работ по кровле  на объекте котельная № 19</t>
  </si>
  <si>
    <t>Котельная, № 21</t>
  </si>
  <si>
    <t>Ивановская область, Юрьевецкий район, д. Михайлово, ул. Территории ПУ-20, д. 10</t>
  </si>
  <si>
    <t>Проведение неотложных аварийно-восстановительных работ по кровле  на объекте котельная № 21</t>
  </si>
  <si>
    <t xml:space="preserve"> теплотрасса   Д76 – 100 м.</t>
  </si>
  <si>
    <t>Ивановская область, Юрьевецкий район, г. Юрьевец, ул. 40 лет ВЛКСМ</t>
  </si>
  <si>
    <t>Проведение неотложных аврийно-восстанивительных работ на объекте тепловая сеть Ивановская область, Юрьевецкий район, г. Юрьевец, ул. 40 лет ВЛКСМ, ул. Промышленная</t>
  </si>
  <si>
    <t xml:space="preserve"> теплотрасса Д108 – 24 м</t>
  </si>
  <si>
    <t>Ивановская область, Юрьевецкий район, д. Соболево, ул. Молодежная в районе дома  № 4 и  дома № 5</t>
  </si>
  <si>
    <t>Проведение неотложных аврийно-восстанивительных работ на объекте тепловая сеть Ивановская область, Юрьевецкий район, д. Соболево, ул. Молодежная между домами № 4 и № 5</t>
  </si>
  <si>
    <t>теплотрасса Д-108 – 138 м</t>
  </si>
  <si>
    <t>Ивановская область, Юрьевецкий район, г. Юрьевец, ул. Советская, д. 97</t>
  </si>
  <si>
    <t>Проведение неотложных аврийно-восстанивительных работ на объекте тепловая сеть Ивановская область, Юрьевецкий район, г. Юрьевец, ул. Советская, д. 97</t>
  </si>
  <si>
    <t xml:space="preserve">ОАО "Заря" </t>
  </si>
  <si>
    <t xml:space="preserve"> в  200 м. западнее д. 1а., ул. Волжская, д. Лобаны, Юрьевецкого района ивановской области</t>
  </si>
  <si>
    <t>Проведение неотложных аварийно-восстановительных работ по ремонту кровли на объекте зерновой склад (семенной) по адресу: Ивановская область, Юрьевецкий район, д. Лобаны, в 200 м западнее д.1-а ул. Волжская</t>
  </si>
  <si>
    <t>Предоставление субсидии</t>
  </si>
  <si>
    <t xml:space="preserve"> в  400 м. западнее д. 1а., ул. Волжская, д. Лобаны, Юрьевецкого района ивановской области</t>
  </si>
  <si>
    <t>Проведение неотложных аварийно-восстановительных работ по ремонту кровли на объекте зерновой склад (фуражный) по адресу: Ивановская область, Юрьевецкий район, д. Лобаны, в 400 м западнее д.1-а ул. Волжская</t>
  </si>
  <si>
    <t xml:space="preserve">Проведение неотложных аварийно-восстановительных работ по ремонту кровли на объекте гараж  по адресу: Ивановская область, Юрьевецкий район, д. Лобаны, в 400 м западнее д.1-а ул. Волжская </t>
  </si>
  <si>
    <t>ОАО "Заря"</t>
  </si>
  <si>
    <t>1200 м. юго-западнее д. 1а., ул. Волжская, д. Лобаны, Юрьевецкого района ивановской области</t>
  </si>
  <si>
    <t>Проведение неотложных аварийно-восстановительных работ по ремонту кровли на объекте  молочно-товарная ферма по адресу: Ивановская область, Юрьевецкий район, д. Лобаны в 1200 м юго-западнее д.1-а ул. Волжская</t>
  </si>
  <si>
    <t xml:space="preserve"> 1200 м. юго-западнее д. 1а., ул. Волжская, д. Лобаны, Юрьевецкого района ивановской области</t>
  </si>
  <si>
    <t>Проведение неотложных аварийно-восстановительных работ по ремонту кровли на объекте ферма №2 (телятник) по адресу: Ивановская область, Юрьевецкий район, д. Лобаны, в 1200 м юго-западнее д.1-а ул. Волжская</t>
  </si>
  <si>
    <t xml:space="preserve">Проведение неотложных аварийно-восстановительных работ по ремонту кровли на объекте телятник по адресу: Ивановская область, Юрьевецкий район, д. Лобаны, в 1200 м юго-западнее д.1-а ул. Волжская </t>
  </si>
  <si>
    <t>Проведение неотложных аварийно-восстановительных работ по ремонту кровли на объекте сенной навес №1 по адресу: Ивановская область, Юрьевецкий  район, д. Лобаны, в 1200 м юго-западнее д.1-а ул. Волжская</t>
  </si>
  <si>
    <t>ОАО "Заря" -</t>
  </si>
  <si>
    <t xml:space="preserve">Проведение неотложных аварийно-восстановительных работ по ремонту кровли на объекте сенной навес № 2 по адресу: Ивановская область, Юрьевецкий район, д. Лобаны, в 1200 м юго-западнее д.1-а ул. Волжская </t>
  </si>
  <si>
    <t xml:space="preserve">Проведение неотложных аварийно-восстановительных работ по ремонту кровли на объекте картофелехранилище по адресу: Ивановская область, Юрьевецкий район, д. Лобаны, в 1200 м юго-западнее д. 1-а ул. Волжская </t>
  </si>
  <si>
    <t xml:space="preserve">д. Лобаны, Юрьевецкий район </t>
  </si>
  <si>
    <t xml:space="preserve">Проведение неотложных аварийно-восстановительных работ по ремонту кровли и стен на объекте сушилка ромбическая по адресу:  Ивановская область, Юрьевецкий район, д. Лобаны </t>
  </si>
  <si>
    <t>Проведение неотложных аварийно-восстановительных работ по ремонту кровли на объекте зерновой ток по адресу: Ивановская область, Юрьевецкий район, д. Лобаны</t>
  </si>
  <si>
    <t>Ивановская область, Юрьевецкий район,  д. Лобаны</t>
  </si>
  <si>
    <t xml:space="preserve">Проведение неотложных аварийно-восстановительных работ по ремонту кровли на объекте  весовая по адресу:  Ивановская область, Юрьевецкий район, д. Лобаны </t>
  </si>
  <si>
    <t>в 400 м. западнее д. 1а., ул. Волжская, д. Лобаны, Юрьевецкого района ивановской области</t>
  </si>
  <si>
    <t xml:space="preserve">Проведение неотложных аварийно-восстановительных работ по ремонту кровли на объекте сушилка для трав по адресу: Ивановская область, Юрьевецкий район, д. Лобаны в 400 м. западнее д.1-а ул. Волжская </t>
  </si>
  <si>
    <t xml:space="preserve">ОАО "Юрьевецкое" </t>
  </si>
  <si>
    <t xml:space="preserve">Ивановская область, Юрьевецкий район, с. Тихон - Воля </t>
  </si>
  <si>
    <t>Проведение неотложных аварийно-восстановительных работ по ремонту кровли на объекте молочно-товарная ферма  по адресу: Ивановская область, Юрьевецкий район, с. Тихон-Воля</t>
  </si>
  <si>
    <t xml:space="preserve">Ивановская область, Юрьевецкий район, с. Тихон-Воля </t>
  </si>
  <si>
    <t>Проведение неотложных аварийно-восстановительных работ по ремонту кровли на объекте телятник  по адресу: Ивановская область, Юрьевецкий район, с.Тихон-Воля</t>
  </si>
  <si>
    <t>ОАО "Юрьевецкое" -</t>
  </si>
  <si>
    <t>Проведение неотложных аварийно-восстановительных работ по ремонту кровли на объекте склад фуражного зерна по адресу: Ивановская область, Юрьевецкий район, с. Тихон-Воля</t>
  </si>
  <si>
    <t>Ивановская область, Юрьевецкий район, с. Тихон-Воля, Юрьевецкий район</t>
  </si>
  <si>
    <t>Проведение неотложных аварийно-восстановительных работ по ремонту кровли на объекте склад семенного зерна по адресу: Ивановская область, Юрьевецкий район, с.Тихон-Воля</t>
  </si>
  <si>
    <t>Проведение неотложных аварийно-восстановительных работ по ремонту кровли на объекте тракторная стоянка по адресу: Ивановская область, Юрьевецкий район, с.Тихон-Воля</t>
  </si>
  <si>
    <t xml:space="preserve"> ОАО "Юрьевецкое" </t>
  </si>
  <si>
    <t>Проведение неотложных аварийно-восстановительных работ по ремонту кровли на объекте сенной навес по адресу: Ивановская область, Юрьевецкий район, с. Тихон-Воля</t>
  </si>
  <si>
    <t>Нежилое здание (казна Юрьевецкого муниципального района)</t>
  </si>
  <si>
    <t>Ивановская область, Юрьевецкий район, г. Юрьевец, ул. Школьная, д. 15А</t>
  </si>
  <si>
    <t>Проведение неотложных аварийно-восстановительных работ по ремонту кровли на объекте нежилое здание по адресу: Ивановская область, г. Юрьевец, ул. Школьная, д. 15А</t>
  </si>
  <si>
    <t>4947661,20</t>
  </si>
  <si>
    <t>92020249999050000150 (11.06.2021г. №725679)</t>
  </si>
  <si>
    <t>92020249999050000150 (11.06.2021г. №725672)</t>
  </si>
  <si>
    <t>92020249999050000150 (11.06.2021г. №725675)</t>
  </si>
  <si>
    <t>92020249999050000150 (11.06.2021г. №725677)</t>
  </si>
  <si>
    <t>073 0310 3190022960 244</t>
  </si>
  <si>
    <t>073 07 01 3190022960 244</t>
  </si>
  <si>
    <t>073 07 02 3190022960 244</t>
  </si>
  <si>
    <t>166 03 10 2000222960 800</t>
  </si>
  <si>
    <t xml:space="preserve">166 05 02 3190022960 244 </t>
  </si>
  <si>
    <t>166 03 10 3190022960 244</t>
  </si>
  <si>
    <t>920 03 10 3190022960 540</t>
  </si>
  <si>
    <t>Утверждено в бюджете Юрьевецкого муниципального района  на 2021 год  зпа счет сресдтв резервного фонда Правительства Ивановской области</t>
  </si>
  <si>
    <t>Поступило в бюджет Юрьевецкого муниципального района   в 2021 году из резервного фонда Правительства Ивановской области</t>
  </si>
  <si>
    <t>Произведено расходов из бюджета Юрьевецкого муниципального района   в 2021 году за счет резервного фонда Правительства Ивановской области</t>
  </si>
  <si>
    <t>Сумма фактического расхода     руб.</t>
  </si>
  <si>
    <t>Сумма принимаемого обязательства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</si>
  <si>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Проведение неотложных аварийно-восстановительных работ по устройству забора на объекте: Муниципальное казенное дошкольное образовательное учреждение детский сад № 8 "Солнышко" по адресу :155452, Россия, Ивановская область, город Юрьевец, улица Суворова, дом 3</t>
    </r>
  </si>
  <si>
    <t>   Проведение неотложных аварийно-восстановительных работы по устройству забора на объекте: Муниципальное казенное дошкольное образовательное учреждение № 14 "Ромашка"  с. Обжериха расположенного   по адресу:  Ивановская область, Юрьевецкий района, с. Обжериха, ул. Новая д. 15</t>
  </si>
  <si>
    <t>Процедура заключения муниципального контракта ( поиск Поставщиков, изучение рынка)</t>
  </si>
  <si>
    <t>Получено положительное заключение государственной экспертизы сметной документации, проводится процедура  заключения муниципального контракта (подбор поставщиков)</t>
  </si>
  <si>
    <t xml:space="preserve">Проектно-сметная документация проходит  государственную экспертизу в АГУ Ивановской области "Управление государственной экспертизы Ивановской области" </t>
  </si>
  <si>
    <t>Получено-положительное заключение государственной экспертизы сметной документации, проводится процедура  заключения муниципального контракта (подбор поставщиков)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</si>
</sst>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justify" vertical="top" wrapText="1"/>
    </xf>
    <xf numFmtId="164" fontId="1" fillId="0" borderId="4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4" fontId="1" fillId="0" borderId="0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vertical="top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49" fontId="1" fillId="0" borderId="16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horizontal="justify" vertical="top" wrapText="1"/>
    </xf>
    <xf numFmtId="2" fontId="1" fillId="0" borderId="0" xfId="0" applyNumberFormat="1" applyFont="1" applyBorder="1" applyAlignment="1">
      <alignment vertical="top" wrapText="1"/>
    </xf>
    <xf numFmtId="49" fontId="1" fillId="0" borderId="0" xfId="0" applyNumberFormat="1" applyFont="1" applyBorder="1" applyAlignment="1">
      <alignment vertical="top" wrapText="1"/>
    </xf>
    <xf numFmtId="0" fontId="0" fillId="0" borderId="0" xfId="0" applyBorder="1"/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left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4" fontId="7" fillId="0" borderId="15" xfId="0" applyNumberFormat="1" applyFont="1" applyBorder="1" applyAlignment="1">
      <alignment horizontal="center" vertical="top" wrapText="1"/>
    </xf>
    <xf numFmtId="4" fontId="7" fillId="0" borderId="12" xfId="0" applyNumberFormat="1" applyFont="1" applyBorder="1" applyAlignment="1">
      <alignment vertical="top" wrapText="1"/>
    </xf>
    <xf numFmtId="4" fontId="6" fillId="0" borderId="20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1" fillId="0" borderId="9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21" xfId="0" applyBorder="1"/>
    <xf numFmtId="0" fontId="1" fillId="0" borderId="16" xfId="0" applyFont="1" applyBorder="1" applyAlignment="1">
      <alignment vertical="top" wrapText="1"/>
    </xf>
    <xf numFmtId="0" fontId="2" fillId="0" borderId="9" xfId="0" applyFont="1" applyFill="1" applyBorder="1" applyAlignment="1">
      <alignment horizontal="justify" vertical="top" wrapText="1"/>
    </xf>
    <xf numFmtId="2" fontId="1" fillId="0" borderId="9" xfId="0" applyNumberFormat="1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49" fontId="1" fillId="0" borderId="14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4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49" fontId="1" fillId="0" borderId="14" xfId="0" applyNumberFormat="1" applyFont="1" applyBorder="1" applyAlignment="1">
      <alignment horizontal="left" vertical="top" wrapText="1"/>
    </xf>
    <xf numFmtId="49" fontId="1" fillId="0" borderId="9" xfId="0" applyNumberFormat="1" applyFont="1" applyBorder="1" applyAlignment="1">
      <alignment horizontal="left" vertical="top" wrapText="1"/>
    </xf>
    <xf numFmtId="2" fontId="1" fillId="0" borderId="12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wrapText="1"/>
    </xf>
    <xf numFmtId="2" fontId="2" fillId="0" borderId="14" xfId="0" applyNumberFormat="1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top" wrapText="1"/>
    </xf>
    <xf numFmtId="2" fontId="7" fillId="0" borderId="12" xfId="0" applyNumberFormat="1" applyFont="1" applyBorder="1" applyAlignment="1">
      <alignment horizontal="center" vertical="top" wrapText="1"/>
    </xf>
    <xf numFmtId="2" fontId="7" fillId="0" borderId="14" xfId="0" applyNumberFormat="1" applyFont="1" applyBorder="1" applyAlignment="1">
      <alignment horizontal="center" vertical="top" wrapText="1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abSelected="1" zoomScale="85" zoomScaleNormal="85" workbookViewId="0">
      <selection activeCell="A2" sqref="A2:H3"/>
    </sheetView>
  </sheetViews>
  <sheetFormatPr defaultRowHeight="18.75" x14ac:dyDescent="0.25"/>
  <cols>
    <col min="1" max="1" width="38.140625" style="1" customWidth="1"/>
    <col min="2" max="2" width="31.42578125" style="1" customWidth="1"/>
    <col min="3" max="3" width="17.5703125" style="1" customWidth="1"/>
    <col min="4" max="4" width="22.140625" style="1" customWidth="1"/>
    <col min="5" max="5" width="17.28515625" style="1" customWidth="1"/>
    <col min="6" max="6" width="17.7109375" style="1" customWidth="1"/>
    <col min="7" max="7" width="23.5703125" style="1" customWidth="1"/>
    <col min="8" max="8" width="20" style="1" customWidth="1"/>
    <col min="9" max="9" width="69.85546875" style="1" customWidth="1"/>
    <col min="10" max="10" width="116.7109375" style="1" customWidth="1"/>
    <col min="11" max="11" width="18.5703125" style="1" customWidth="1"/>
    <col min="12" max="16384" width="9.140625" style="1"/>
  </cols>
  <sheetData>
    <row r="2" spans="1:10" ht="18.75" customHeight="1" x14ac:dyDescent="0.25">
      <c r="A2" s="67" t="s">
        <v>43</v>
      </c>
      <c r="B2" s="67"/>
      <c r="C2" s="67"/>
      <c r="D2" s="67"/>
      <c r="E2" s="67"/>
      <c r="F2" s="67"/>
      <c r="G2" s="67"/>
      <c r="H2" s="67"/>
    </row>
    <row r="3" spans="1:10" x14ac:dyDescent="0.25">
      <c r="A3" s="113"/>
      <c r="B3" s="113"/>
      <c r="C3" s="113"/>
      <c r="D3" s="113"/>
      <c r="E3" s="113"/>
      <c r="F3" s="113"/>
      <c r="G3" s="113"/>
      <c r="H3" s="113"/>
    </row>
    <row r="5" spans="1:10" ht="19.5" thickBot="1" x14ac:dyDescent="0.3"/>
    <row r="6" spans="1:10" ht="75.75" customHeight="1" thickBot="1" x14ac:dyDescent="0.3">
      <c r="A6" s="78" t="s">
        <v>0</v>
      </c>
      <c r="B6" s="91" t="s">
        <v>2</v>
      </c>
      <c r="C6" s="92"/>
      <c r="D6" s="93"/>
      <c r="E6" s="91" t="s">
        <v>16</v>
      </c>
      <c r="F6" s="93"/>
      <c r="G6" s="91" t="s">
        <v>6</v>
      </c>
      <c r="H6" s="94"/>
      <c r="I6" s="93"/>
      <c r="J6" s="74" t="s">
        <v>9</v>
      </c>
    </row>
    <row r="7" spans="1:10" ht="102" customHeight="1" thickBot="1" x14ac:dyDescent="0.3">
      <c r="A7" s="79"/>
      <c r="B7" s="3" t="s">
        <v>3</v>
      </c>
      <c r="C7" s="3" t="s">
        <v>4</v>
      </c>
      <c r="D7" s="3" t="s">
        <v>12</v>
      </c>
      <c r="E7" s="4" t="s">
        <v>5</v>
      </c>
      <c r="F7" s="3" t="s">
        <v>4</v>
      </c>
      <c r="G7" s="4" t="s">
        <v>7</v>
      </c>
      <c r="H7" s="3" t="s">
        <v>4</v>
      </c>
      <c r="I7" s="3" t="s">
        <v>8</v>
      </c>
      <c r="J7" s="76"/>
    </row>
    <row r="8" spans="1:10" ht="59.25" customHeight="1" thickBot="1" x14ac:dyDescent="0.3">
      <c r="A8" s="74" t="s">
        <v>1</v>
      </c>
      <c r="B8" s="13"/>
      <c r="C8" s="15">
        <f>C9+C10+C13+C14+C24</f>
        <v>5802753.1400000006</v>
      </c>
      <c r="D8" s="3"/>
      <c r="E8" s="13" t="s">
        <v>11</v>
      </c>
      <c r="F8" s="14">
        <f>F9+F10+F13</f>
        <v>5802753.1399999997</v>
      </c>
      <c r="G8" s="3"/>
      <c r="H8" s="7">
        <f>H9+H10+H12+H13+H14+H24+H25</f>
        <v>0</v>
      </c>
      <c r="I8" s="12"/>
      <c r="J8" s="23">
        <f>F8-H8</f>
        <v>5802753.1399999997</v>
      </c>
    </row>
    <row r="9" spans="1:10" ht="94.5" thickBot="1" x14ac:dyDescent="0.3">
      <c r="A9" s="75"/>
      <c r="B9" s="13" t="s">
        <v>13</v>
      </c>
      <c r="C9" s="16">
        <v>172800</v>
      </c>
      <c r="D9" s="12" t="s">
        <v>44</v>
      </c>
      <c r="E9" s="13" t="s">
        <v>15</v>
      </c>
      <c r="F9" s="14">
        <v>172800</v>
      </c>
      <c r="G9" s="13" t="s">
        <v>13</v>
      </c>
      <c r="H9" s="7">
        <v>0</v>
      </c>
      <c r="I9" s="12" t="s">
        <v>47</v>
      </c>
      <c r="J9" s="3" t="s">
        <v>48</v>
      </c>
    </row>
    <row r="10" spans="1:10" ht="132" customHeight="1" thickBot="1" x14ac:dyDescent="0.3">
      <c r="A10" s="75"/>
      <c r="B10" s="86" t="s">
        <v>14</v>
      </c>
      <c r="C10" s="80">
        <f>280000+406000+254200</f>
        <v>940200</v>
      </c>
      <c r="D10" s="83" t="s">
        <v>44</v>
      </c>
      <c r="E10" s="71" t="s">
        <v>17</v>
      </c>
      <c r="F10" s="80">
        <v>940200</v>
      </c>
      <c r="G10" s="3" t="s">
        <v>14</v>
      </c>
      <c r="H10" s="7">
        <v>0</v>
      </c>
      <c r="I10" s="12" t="s">
        <v>49</v>
      </c>
      <c r="J10" s="12" t="s">
        <v>50</v>
      </c>
    </row>
    <row r="11" spans="1:10" ht="94.5" thickBot="1" x14ac:dyDescent="0.3">
      <c r="A11" s="75"/>
      <c r="B11" s="87"/>
      <c r="C11" s="81"/>
      <c r="D11" s="84"/>
      <c r="E11" s="72"/>
      <c r="F11" s="81"/>
      <c r="G11" s="3" t="s">
        <v>14</v>
      </c>
      <c r="H11" s="7">
        <v>0</v>
      </c>
      <c r="I11" s="12" t="s">
        <v>18</v>
      </c>
      <c r="J11" s="3" t="s">
        <v>51</v>
      </c>
    </row>
    <row r="12" spans="1:10" ht="174" customHeight="1" thickBot="1" x14ac:dyDescent="0.3">
      <c r="A12" s="75"/>
      <c r="B12" s="88"/>
      <c r="C12" s="82"/>
      <c r="D12" s="85"/>
      <c r="E12" s="72"/>
      <c r="F12" s="81"/>
      <c r="G12" s="3" t="s">
        <v>14</v>
      </c>
      <c r="H12" s="7">
        <v>0</v>
      </c>
      <c r="I12" s="12" t="s">
        <v>19</v>
      </c>
      <c r="J12" s="17" t="s">
        <v>52</v>
      </c>
    </row>
    <row r="13" spans="1:10" ht="100.5" customHeight="1" thickBot="1" x14ac:dyDescent="0.3">
      <c r="A13" s="75"/>
      <c r="B13" s="13" t="s">
        <v>10</v>
      </c>
      <c r="C13" s="5">
        <v>1043523.34</v>
      </c>
      <c r="D13" s="12" t="s">
        <v>44</v>
      </c>
      <c r="E13" s="71" t="s">
        <v>20</v>
      </c>
      <c r="F13" s="74">
        <v>4689753.1399999997</v>
      </c>
      <c r="G13" s="13" t="s">
        <v>10</v>
      </c>
      <c r="H13" s="7">
        <v>0</v>
      </c>
      <c r="I13" s="12" t="s">
        <v>36</v>
      </c>
      <c r="J13" s="22" t="s">
        <v>37</v>
      </c>
    </row>
    <row r="14" spans="1:10" ht="204.75" customHeight="1" thickBot="1" x14ac:dyDescent="0.3">
      <c r="A14" s="75"/>
      <c r="B14" s="86" t="s">
        <v>45</v>
      </c>
      <c r="C14" s="68" t="s">
        <v>22</v>
      </c>
      <c r="D14" s="74" t="s">
        <v>44</v>
      </c>
      <c r="E14" s="72"/>
      <c r="F14" s="75"/>
      <c r="G14" s="3" t="s">
        <v>21</v>
      </c>
      <c r="H14" s="7">
        <f>H15+H16+H17+H18+H19+H20+H21+H22+H23</f>
        <v>0</v>
      </c>
      <c r="I14" s="18" t="s">
        <v>23</v>
      </c>
      <c r="J14" s="95" t="s">
        <v>24</v>
      </c>
    </row>
    <row r="15" spans="1:10" ht="75.75" thickBot="1" x14ac:dyDescent="0.3">
      <c r="A15" s="75"/>
      <c r="B15" s="87"/>
      <c r="C15" s="69"/>
      <c r="D15" s="75"/>
      <c r="E15" s="72"/>
      <c r="F15" s="75"/>
      <c r="G15" s="3"/>
      <c r="H15" s="7">
        <v>0</v>
      </c>
      <c r="I15" s="18" t="s">
        <v>25</v>
      </c>
      <c r="J15" s="95"/>
    </row>
    <row r="16" spans="1:10" ht="75.75" thickBot="1" x14ac:dyDescent="0.3">
      <c r="A16" s="75"/>
      <c r="B16" s="87"/>
      <c r="C16" s="69"/>
      <c r="D16" s="75"/>
      <c r="E16" s="72"/>
      <c r="F16" s="75"/>
      <c r="G16" s="3"/>
      <c r="H16" s="7">
        <v>0</v>
      </c>
      <c r="I16" s="18" t="s">
        <v>26</v>
      </c>
      <c r="J16" s="95"/>
    </row>
    <row r="17" spans="1:10" ht="75.75" thickBot="1" x14ac:dyDescent="0.3">
      <c r="A17" s="75"/>
      <c r="B17" s="87"/>
      <c r="C17" s="69"/>
      <c r="D17" s="75"/>
      <c r="E17" s="72"/>
      <c r="F17" s="75"/>
      <c r="G17" s="3"/>
      <c r="H17" s="6">
        <v>0</v>
      </c>
      <c r="I17" s="19" t="s">
        <v>27</v>
      </c>
      <c r="J17" s="95"/>
    </row>
    <row r="18" spans="1:10" ht="75.75" thickBot="1" x14ac:dyDescent="0.3">
      <c r="A18" s="75"/>
      <c r="B18" s="87"/>
      <c r="C18" s="69"/>
      <c r="D18" s="75"/>
      <c r="E18" s="72"/>
      <c r="F18" s="75"/>
      <c r="G18" s="3"/>
      <c r="H18" s="9">
        <v>0</v>
      </c>
      <c r="I18" s="20" t="s">
        <v>28</v>
      </c>
      <c r="J18" s="95"/>
    </row>
    <row r="19" spans="1:10" ht="75.75" thickBot="1" x14ac:dyDescent="0.3">
      <c r="A19" s="75"/>
      <c r="B19" s="87"/>
      <c r="C19" s="69"/>
      <c r="D19" s="75"/>
      <c r="E19" s="72"/>
      <c r="F19" s="75"/>
      <c r="G19" s="3"/>
      <c r="H19" s="9">
        <v>0</v>
      </c>
      <c r="I19" s="20" t="s">
        <v>29</v>
      </c>
      <c r="J19" s="95"/>
    </row>
    <row r="20" spans="1:10" ht="75.75" thickBot="1" x14ac:dyDescent="0.3">
      <c r="A20" s="75"/>
      <c r="B20" s="87"/>
      <c r="C20" s="69"/>
      <c r="D20" s="75"/>
      <c r="E20" s="72"/>
      <c r="F20" s="75"/>
      <c r="G20" s="3"/>
      <c r="H20" s="10">
        <v>0</v>
      </c>
      <c r="I20" s="21" t="s">
        <v>30</v>
      </c>
      <c r="J20" s="95"/>
    </row>
    <row r="21" spans="1:10" ht="75.75" thickBot="1" x14ac:dyDescent="0.3">
      <c r="A21" s="75"/>
      <c r="B21" s="87"/>
      <c r="C21" s="69"/>
      <c r="D21" s="75"/>
      <c r="E21" s="72"/>
      <c r="F21" s="75"/>
      <c r="G21" s="3"/>
      <c r="H21" s="7">
        <v>0</v>
      </c>
      <c r="I21" s="18" t="s">
        <v>31</v>
      </c>
      <c r="J21" s="95"/>
    </row>
    <row r="22" spans="1:10" ht="75.75" thickBot="1" x14ac:dyDescent="0.3">
      <c r="A22" s="75"/>
      <c r="B22" s="87"/>
      <c r="C22" s="69"/>
      <c r="D22" s="75"/>
      <c r="E22" s="72"/>
      <c r="F22" s="75"/>
      <c r="G22" s="3"/>
      <c r="H22" s="11">
        <v>0</v>
      </c>
      <c r="I22" s="18" t="s">
        <v>32</v>
      </c>
      <c r="J22" s="95"/>
    </row>
    <row r="23" spans="1:10" ht="75.75" thickBot="1" x14ac:dyDescent="0.3">
      <c r="A23" s="75"/>
      <c r="B23" s="88"/>
      <c r="C23" s="70"/>
      <c r="D23" s="76"/>
      <c r="E23" s="72"/>
      <c r="F23" s="75"/>
      <c r="G23" s="3"/>
      <c r="H23" s="7">
        <v>0</v>
      </c>
      <c r="I23" s="18" t="s">
        <v>33</v>
      </c>
      <c r="J23" s="95"/>
    </row>
    <row r="24" spans="1:10" ht="100.5" customHeight="1" thickBot="1" x14ac:dyDescent="0.3">
      <c r="A24" s="75"/>
      <c r="B24" s="86" t="s">
        <v>46</v>
      </c>
      <c r="C24" s="89">
        <v>1839513.6000000001</v>
      </c>
      <c r="D24" s="74" t="s">
        <v>44</v>
      </c>
      <c r="E24" s="72"/>
      <c r="F24" s="75"/>
      <c r="G24" s="13" t="s">
        <v>42</v>
      </c>
      <c r="H24" s="7">
        <v>0</v>
      </c>
      <c r="I24" s="8" t="s">
        <v>34</v>
      </c>
      <c r="J24" s="4" t="s">
        <v>53</v>
      </c>
    </row>
    <row r="25" spans="1:10" ht="102.75" customHeight="1" thickBot="1" x14ac:dyDescent="0.3">
      <c r="A25" s="76"/>
      <c r="B25" s="88"/>
      <c r="C25" s="90"/>
      <c r="D25" s="76"/>
      <c r="E25" s="73"/>
      <c r="F25" s="76"/>
      <c r="G25" s="13" t="s">
        <v>42</v>
      </c>
      <c r="H25" s="7">
        <v>0</v>
      </c>
      <c r="I25" s="8" t="s">
        <v>35</v>
      </c>
      <c r="J25" s="3" t="s">
        <v>54</v>
      </c>
    </row>
    <row r="28" spans="1:10" ht="37.5" customHeight="1" x14ac:dyDescent="0.25">
      <c r="A28" s="77" t="s">
        <v>38</v>
      </c>
      <c r="B28" s="77"/>
    </row>
    <row r="29" spans="1:10" ht="18.75" customHeight="1" x14ac:dyDescent="0.25">
      <c r="A29" s="77"/>
      <c r="B29" s="77"/>
      <c r="C29" s="1" t="s">
        <v>39</v>
      </c>
      <c r="D29" s="1" t="s">
        <v>40</v>
      </c>
    </row>
    <row r="31" spans="1:10" x14ac:dyDescent="0.25">
      <c r="A31" s="1" t="s">
        <v>41</v>
      </c>
    </row>
  </sheetData>
  <mergeCells count="22">
    <mergeCell ref="A28:B29"/>
    <mergeCell ref="A6:A7"/>
    <mergeCell ref="J6:J7"/>
    <mergeCell ref="A8:A25"/>
    <mergeCell ref="E10:E12"/>
    <mergeCell ref="F10:F12"/>
    <mergeCell ref="C10:C12"/>
    <mergeCell ref="D10:D12"/>
    <mergeCell ref="B14:B23"/>
    <mergeCell ref="B10:B12"/>
    <mergeCell ref="B24:B25"/>
    <mergeCell ref="C24:C25"/>
    <mergeCell ref="B6:D6"/>
    <mergeCell ref="E6:F6"/>
    <mergeCell ref="G6:I6"/>
    <mergeCell ref="J14:J23"/>
    <mergeCell ref="C14:C23"/>
    <mergeCell ref="E13:E25"/>
    <mergeCell ref="F13:F25"/>
    <mergeCell ref="D24:D25"/>
    <mergeCell ref="D14:D23"/>
    <mergeCell ref="A2:H3"/>
  </mergeCells>
  <pageMargins left="0" right="0" top="0" bottom="0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2"/>
  <sheetViews>
    <sheetView workbookViewId="0">
      <selection activeCell="A2" sqref="A2:H3"/>
    </sheetView>
  </sheetViews>
  <sheetFormatPr defaultRowHeight="15" x14ac:dyDescent="0.25"/>
  <cols>
    <col min="1" max="1" width="38.5703125" customWidth="1"/>
    <col min="2" max="2" width="32.28515625" customWidth="1"/>
    <col min="3" max="3" width="19.42578125" customWidth="1"/>
    <col min="4" max="4" width="24.28515625" customWidth="1"/>
    <col min="5" max="5" width="18.85546875" customWidth="1"/>
    <col min="6" max="6" width="19" customWidth="1"/>
    <col min="7" max="7" width="31.85546875" customWidth="1"/>
    <col min="8" max="8" width="19" customWidth="1"/>
    <col min="9" max="9" width="82.85546875" customWidth="1"/>
    <col min="10" max="10" width="23.5703125" customWidth="1"/>
    <col min="11" max="11" width="90.28515625" customWidth="1"/>
  </cols>
  <sheetData>
    <row r="1" spans="1:11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1" ht="18.75" x14ac:dyDescent="0.25">
      <c r="A2" s="67" t="s">
        <v>55</v>
      </c>
      <c r="B2" s="67"/>
      <c r="C2" s="67"/>
      <c r="D2" s="67"/>
      <c r="E2" s="67"/>
      <c r="F2" s="67"/>
      <c r="G2" s="67"/>
      <c r="H2" s="67"/>
      <c r="I2" s="1"/>
      <c r="J2" s="1"/>
    </row>
    <row r="3" spans="1:11" ht="18.75" x14ac:dyDescent="0.25">
      <c r="A3" s="113"/>
      <c r="B3" s="113"/>
      <c r="C3" s="113"/>
      <c r="D3" s="113"/>
      <c r="E3" s="113"/>
      <c r="F3" s="113"/>
      <c r="G3" s="113"/>
      <c r="H3" s="113"/>
      <c r="I3" s="1"/>
      <c r="J3" s="1"/>
    </row>
    <row r="4" spans="1:11" ht="18.75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1" ht="19.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ht="92.25" customHeight="1" thickBot="1" x14ac:dyDescent="0.3">
      <c r="A6" s="78" t="s">
        <v>0</v>
      </c>
      <c r="B6" s="91" t="s">
        <v>228</v>
      </c>
      <c r="C6" s="92"/>
      <c r="D6" s="93"/>
      <c r="E6" s="91" t="s">
        <v>229</v>
      </c>
      <c r="F6" s="97"/>
      <c r="G6" s="95" t="s">
        <v>230</v>
      </c>
      <c r="H6" s="95"/>
      <c r="I6" s="95"/>
      <c r="J6" s="95"/>
      <c r="K6" s="103" t="s">
        <v>9</v>
      </c>
    </row>
    <row r="7" spans="1:11" ht="72" customHeight="1" thickBot="1" x14ac:dyDescent="0.3">
      <c r="A7" s="79"/>
      <c r="B7" s="3" t="s">
        <v>3</v>
      </c>
      <c r="C7" s="3" t="s">
        <v>4</v>
      </c>
      <c r="D7" s="3" t="s">
        <v>12</v>
      </c>
      <c r="E7" s="4" t="s">
        <v>5</v>
      </c>
      <c r="F7" s="64" t="s">
        <v>4</v>
      </c>
      <c r="G7" s="24" t="s">
        <v>7</v>
      </c>
      <c r="H7" s="24" t="s">
        <v>231</v>
      </c>
      <c r="I7" s="24" t="s">
        <v>8</v>
      </c>
      <c r="J7" s="24" t="s">
        <v>232</v>
      </c>
      <c r="K7" s="104"/>
    </row>
    <row r="8" spans="1:11" ht="38.25" customHeight="1" thickBot="1" x14ac:dyDescent="0.3">
      <c r="A8" s="74" t="s">
        <v>1</v>
      </c>
      <c r="B8" s="13"/>
      <c r="C8" s="34">
        <f>C10+C30+C37+C38+C59+C78+C58</f>
        <v>30730415.379999999</v>
      </c>
      <c r="D8" s="3"/>
      <c r="E8" s="13" t="s">
        <v>56</v>
      </c>
      <c r="F8" s="34">
        <f>F10+F30+F37+F38+F59+F78+F58</f>
        <v>30730415.379999999</v>
      </c>
      <c r="G8" s="4"/>
      <c r="H8" s="61">
        <v>0</v>
      </c>
      <c r="I8" s="65"/>
      <c r="J8" s="66">
        <f>J9+J30+J37+J38+J58+J59+J78</f>
        <v>30730425.380000003</v>
      </c>
      <c r="K8" s="14">
        <f>G8-I8</f>
        <v>0</v>
      </c>
    </row>
    <row r="9" spans="1:11" ht="19.5" thickBot="1" x14ac:dyDescent="0.3">
      <c r="A9" s="75"/>
      <c r="B9" s="13"/>
      <c r="C9" s="34"/>
      <c r="D9" s="3"/>
      <c r="E9" s="13"/>
      <c r="F9" s="34"/>
      <c r="G9" s="3"/>
      <c r="H9" s="34"/>
      <c r="I9" s="40"/>
      <c r="J9" s="41">
        <f>J10+J11+J12+J13+J14+J15+J16+J17+J18+J19+J20+J21+J22+J23+J24+J25+J26+J27+J28+J29</f>
        <v>9334754.9800000004</v>
      </c>
    </row>
    <row r="10" spans="1:11" ht="98.25" customHeight="1" thickBot="1" x14ac:dyDescent="0.3">
      <c r="A10" s="75"/>
      <c r="B10" s="71" t="s">
        <v>221</v>
      </c>
      <c r="C10" s="106">
        <v>9334744.9800000004</v>
      </c>
      <c r="D10" s="100" t="s">
        <v>44</v>
      </c>
      <c r="E10" s="71" t="s">
        <v>217</v>
      </c>
      <c r="F10" s="80">
        <v>9334744.9800000004</v>
      </c>
      <c r="G10" s="71" t="s">
        <v>221</v>
      </c>
      <c r="H10" s="7">
        <v>0</v>
      </c>
      <c r="I10" s="2" t="s">
        <v>63</v>
      </c>
      <c r="J10" s="26">
        <v>92223.6</v>
      </c>
      <c r="K10" s="58" t="s">
        <v>237</v>
      </c>
    </row>
    <row r="11" spans="1:11" ht="94.5" thickBot="1" x14ac:dyDescent="0.3">
      <c r="A11" s="75"/>
      <c r="B11" s="72"/>
      <c r="C11" s="107"/>
      <c r="D11" s="101"/>
      <c r="E11" s="72"/>
      <c r="F11" s="81"/>
      <c r="G11" s="72"/>
      <c r="H11" s="7">
        <v>0</v>
      </c>
      <c r="I11" s="2" t="s">
        <v>65</v>
      </c>
      <c r="J11" s="26">
        <v>354702</v>
      </c>
      <c r="K11" s="58" t="s">
        <v>237</v>
      </c>
    </row>
    <row r="12" spans="1:11" ht="94.5" thickBot="1" x14ac:dyDescent="0.3">
      <c r="A12" s="75"/>
      <c r="B12" s="72"/>
      <c r="C12" s="107"/>
      <c r="D12" s="101"/>
      <c r="E12" s="72"/>
      <c r="F12" s="81"/>
      <c r="G12" s="72"/>
      <c r="H12" s="7">
        <v>0</v>
      </c>
      <c r="I12" s="2" t="s">
        <v>68</v>
      </c>
      <c r="J12" s="26">
        <v>246753.6</v>
      </c>
      <c r="K12" s="58" t="s">
        <v>237</v>
      </c>
    </row>
    <row r="13" spans="1:11" ht="94.5" thickBot="1" x14ac:dyDescent="0.3">
      <c r="A13" s="75"/>
      <c r="B13" s="72"/>
      <c r="C13" s="107"/>
      <c r="D13" s="101"/>
      <c r="E13" s="72"/>
      <c r="F13" s="81"/>
      <c r="G13" s="72"/>
      <c r="H13" s="7">
        <v>0</v>
      </c>
      <c r="I13" s="2" t="s">
        <v>71</v>
      </c>
      <c r="J13" s="26">
        <v>39480</v>
      </c>
      <c r="K13" s="58" t="s">
        <v>237</v>
      </c>
    </row>
    <row r="14" spans="1:11" ht="94.5" thickBot="1" x14ac:dyDescent="0.3">
      <c r="A14" s="75"/>
      <c r="B14" s="72"/>
      <c r="C14" s="107"/>
      <c r="D14" s="101"/>
      <c r="E14" s="72"/>
      <c r="F14" s="81"/>
      <c r="G14" s="72"/>
      <c r="H14" s="7">
        <v>0</v>
      </c>
      <c r="I14" s="2" t="s">
        <v>72</v>
      </c>
      <c r="J14" s="26">
        <v>320386.8</v>
      </c>
      <c r="K14" s="58" t="s">
        <v>237</v>
      </c>
    </row>
    <row r="15" spans="1:11" ht="94.5" thickBot="1" x14ac:dyDescent="0.3">
      <c r="A15" s="75"/>
      <c r="B15" s="72"/>
      <c r="C15" s="107"/>
      <c r="D15" s="101"/>
      <c r="E15" s="72"/>
      <c r="F15" s="81"/>
      <c r="G15" s="72"/>
      <c r="H15" s="7">
        <v>0</v>
      </c>
      <c r="I15" s="2" t="s">
        <v>76</v>
      </c>
      <c r="J15" s="26">
        <v>1352938.8</v>
      </c>
      <c r="K15" s="58" t="s">
        <v>237</v>
      </c>
    </row>
    <row r="16" spans="1:11" ht="94.5" thickBot="1" x14ac:dyDescent="0.3">
      <c r="A16" s="75"/>
      <c r="B16" s="72"/>
      <c r="C16" s="107"/>
      <c r="D16" s="101"/>
      <c r="E16" s="72"/>
      <c r="F16" s="81"/>
      <c r="G16" s="72"/>
      <c r="H16" s="7">
        <v>0</v>
      </c>
      <c r="I16" s="28" t="s">
        <v>86</v>
      </c>
      <c r="J16" s="26">
        <v>172891.2</v>
      </c>
      <c r="K16" s="58" t="s">
        <v>237</v>
      </c>
    </row>
    <row r="17" spans="1:11" ht="94.5" thickBot="1" x14ac:dyDescent="0.3">
      <c r="A17" s="75"/>
      <c r="B17" s="72"/>
      <c r="C17" s="107"/>
      <c r="D17" s="101"/>
      <c r="E17" s="72"/>
      <c r="F17" s="81"/>
      <c r="G17" s="72"/>
      <c r="H17" s="7">
        <v>0</v>
      </c>
      <c r="I17" s="2" t="s">
        <v>87</v>
      </c>
      <c r="J17" s="26">
        <v>165074.4</v>
      </c>
      <c r="K17" s="58" t="s">
        <v>237</v>
      </c>
    </row>
    <row r="18" spans="1:11" ht="94.5" thickBot="1" x14ac:dyDescent="0.3">
      <c r="A18" s="75"/>
      <c r="B18" s="72"/>
      <c r="C18" s="107"/>
      <c r="D18" s="101"/>
      <c r="E18" s="72"/>
      <c r="F18" s="81"/>
      <c r="G18" s="72"/>
      <c r="H18" s="7">
        <v>0</v>
      </c>
      <c r="I18" s="2" t="s">
        <v>88</v>
      </c>
      <c r="J18" s="26">
        <v>269388</v>
      </c>
      <c r="K18" s="58" t="s">
        <v>237</v>
      </c>
    </row>
    <row r="19" spans="1:11" ht="94.5" thickBot="1" x14ac:dyDescent="0.3">
      <c r="A19" s="75"/>
      <c r="B19" s="72"/>
      <c r="C19" s="107"/>
      <c r="D19" s="101"/>
      <c r="E19" s="72"/>
      <c r="F19" s="81"/>
      <c r="G19" s="72"/>
      <c r="H19" s="7">
        <v>0</v>
      </c>
      <c r="I19" s="28" t="s">
        <v>89</v>
      </c>
      <c r="J19" s="26">
        <v>354702</v>
      </c>
      <c r="K19" s="58" t="s">
        <v>237</v>
      </c>
    </row>
    <row r="20" spans="1:11" ht="94.5" thickBot="1" x14ac:dyDescent="0.3">
      <c r="A20" s="75"/>
      <c r="B20" s="72"/>
      <c r="C20" s="107"/>
      <c r="D20" s="101"/>
      <c r="E20" s="72"/>
      <c r="F20" s="81"/>
      <c r="G20" s="72"/>
      <c r="H20" s="7">
        <v>0</v>
      </c>
      <c r="I20" s="28" t="s">
        <v>90</v>
      </c>
      <c r="J20" s="26">
        <v>1079977.2</v>
      </c>
      <c r="K20" s="58" t="s">
        <v>237</v>
      </c>
    </row>
    <row r="21" spans="1:11" ht="94.5" thickBot="1" x14ac:dyDescent="0.3">
      <c r="A21" s="75"/>
      <c r="B21" s="72"/>
      <c r="C21" s="107"/>
      <c r="D21" s="101"/>
      <c r="E21" s="72"/>
      <c r="F21" s="81"/>
      <c r="G21" s="72"/>
      <c r="H21" s="7">
        <v>0</v>
      </c>
      <c r="I21" s="28" t="s">
        <v>97</v>
      </c>
      <c r="J21" s="26">
        <v>305224.82</v>
      </c>
      <c r="K21" s="58" t="s">
        <v>237</v>
      </c>
    </row>
    <row r="22" spans="1:11" ht="94.5" thickBot="1" x14ac:dyDescent="0.3">
      <c r="A22" s="75"/>
      <c r="B22" s="72"/>
      <c r="C22" s="107"/>
      <c r="D22" s="101"/>
      <c r="E22" s="72"/>
      <c r="F22" s="81"/>
      <c r="G22" s="72"/>
      <c r="H22" s="7">
        <v>0</v>
      </c>
      <c r="I22" s="28" t="s">
        <v>100</v>
      </c>
      <c r="J22" s="26">
        <v>2347874.4</v>
      </c>
      <c r="K22" s="58" t="s">
        <v>237</v>
      </c>
    </row>
    <row r="23" spans="1:11" ht="94.5" thickBot="1" x14ac:dyDescent="0.3">
      <c r="A23" s="75"/>
      <c r="B23" s="72"/>
      <c r="C23" s="107"/>
      <c r="D23" s="101"/>
      <c r="E23" s="72"/>
      <c r="F23" s="81"/>
      <c r="G23" s="72"/>
      <c r="H23" s="7">
        <v>0</v>
      </c>
      <c r="I23" s="28" t="s">
        <v>103</v>
      </c>
      <c r="J23" s="26">
        <v>1079977.2</v>
      </c>
      <c r="K23" s="58" t="s">
        <v>237</v>
      </c>
    </row>
    <row r="24" spans="1:11" ht="94.5" thickBot="1" x14ac:dyDescent="0.3">
      <c r="A24" s="75"/>
      <c r="B24" s="72"/>
      <c r="C24" s="107"/>
      <c r="D24" s="101"/>
      <c r="E24" s="72"/>
      <c r="F24" s="81"/>
      <c r="G24" s="72"/>
      <c r="H24" s="7">
        <v>0</v>
      </c>
      <c r="I24" s="2" t="s">
        <v>107</v>
      </c>
      <c r="J24" s="26">
        <v>214400.68</v>
      </c>
      <c r="K24" s="58" t="s">
        <v>237</v>
      </c>
    </row>
    <row r="25" spans="1:11" ht="94.5" thickBot="1" x14ac:dyDescent="0.3">
      <c r="A25" s="75"/>
      <c r="B25" s="72"/>
      <c r="C25" s="107"/>
      <c r="D25" s="101"/>
      <c r="E25" s="72"/>
      <c r="F25" s="81"/>
      <c r="G25" s="72"/>
      <c r="H25" s="7">
        <v>0</v>
      </c>
      <c r="I25" s="2" t="s">
        <v>112</v>
      </c>
      <c r="J25" s="26">
        <v>165074.4</v>
      </c>
      <c r="K25" s="58" t="s">
        <v>237</v>
      </c>
    </row>
    <row r="26" spans="1:11" ht="94.5" thickBot="1" x14ac:dyDescent="0.3">
      <c r="A26" s="75"/>
      <c r="B26" s="72"/>
      <c r="C26" s="107"/>
      <c r="D26" s="101"/>
      <c r="E26" s="72"/>
      <c r="F26" s="81"/>
      <c r="G26" s="72"/>
      <c r="H26" s="7">
        <v>0</v>
      </c>
      <c r="I26" s="2" t="s">
        <v>114</v>
      </c>
      <c r="J26" s="26">
        <v>214400.68</v>
      </c>
      <c r="K26" s="58" t="s">
        <v>237</v>
      </c>
    </row>
    <row r="27" spans="1:11" ht="94.5" thickBot="1" x14ac:dyDescent="0.3">
      <c r="A27" s="75"/>
      <c r="B27" s="72"/>
      <c r="C27" s="107"/>
      <c r="D27" s="101"/>
      <c r="E27" s="72"/>
      <c r="F27" s="81"/>
      <c r="G27" s="72"/>
      <c r="H27" s="7">
        <v>0</v>
      </c>
      <c r="I27" s="28" t="s">
        <v>117</v>
      </c>
      <c r="J27" s="26">
        <v>365965.2</v>
      </c>
      <c r="K27" s="58" t="s">
        <v>237</v>
      </c>
    </row>
    <row r="28" spans="1:11" ht="94.5" thickBot="1" x14ac:dyDescent="0.3">
      <c r="A28" s="75"/>
      <c r="B28" s="72"/>
      <c r="C28" s="107"/>
      <c r="D28" s="101"/>
      <c r="E28" s="72"/>
      <c r="F28" s="81"/>
      <c r="G28" s="72"/>
      <c r="H28" s="7">
        <v>0</v>
      </c>
      <c r="I28" s="28" t="s">
        <v>80</v>
      </c>
      <c r="J28" s="26">
        <v>96655</v>
      </c>
      <c r="K28" s="58" t="s">
        <v>237</v>
      </c>
    </row>
    <row r="29" spans="1:11" ht="94.5" thickBot="1" x14ac:dyDescent="0.3">
      <c r="A29" s="75"/>
      <c r="B29" s="73"/>
      <c r="C29" s="108"/>
      <c r="D29" s="105"/>
      <c r="E29" s="73"/>
      <c r="F29" s="82"/>
      <c r="G29" s="73"/>
      <c r="H29" s="7">
        <v>0</v>
      </c>
      <c r="I29" s="28" t="s">
        <v>95</v>
      </c>
      <c r="J29" s="26">
        <v>96665</v>
      </c>
      <c r="K29" s="58" t="s">
        <v>237</v>
      </c>
    </row>
    <row r="30" spans="1:11" ht="19.5" customHeight="1" thickBot="1" x14ac:dyDescent="0.3">
      <c r="A30" s="75"/>
      <c r="B30" s="71" t="s">
        <v>222</v>
      </c>
      <c r="C30" s="80">
        <v>3030132</v>
      </c>
      <c r="D30" s="100" t="s">
        <v>44</v>
      </c>
      <c r="E30" s="71" t="s">
        <v>220</v>
      </c>
      <c r="F30" s="109">
        <v>3030132</v>
      </c>
      <c r="G30" s="71" t="s">
        <v>222</v>
      </c>
      <c r="H30" s="44">
        <v>0</v>
      </c>
      <c r="I30" s="45"/>
      <c r="J30" s="46">
        <f>J31+J32+J33+J34+J35+J36</f>
        <v>3030132</v>
      </c>
    </row>
    <row r="31" spans="1:11" ht="94.5" thickBot="1" x14ac:dyDescent="0.3">
      <c r="A31" s="75"/>
      <c r="B31" s="72"/>
      <c r="C31" s="81"/>
      <c r="D31" s="101"/>
      <c r="E31" s="72"/>
      <c r="F31" s="110"/>
      <c r="G31" s="72"/>
      <c r="H31" s="7">
        <v>0</v>
      </c>
      <c r="I31" s="2" t="s">
        <v>59</v>
      </c>
      <c r="J31" s="26">
        <v>368341.2</v>
      </c>
      <c r="K31" s="58" t="s">
        <v>237</v>
      </c>
    </row>
    <row r="32" spans="1:11" ht="94.5" thickBot="1" x14ac:dyDescent="0.3">
      <c r="A32" s="75"/>
      <c r="B32" s="72"/>
      <c r="C32" s="81"/>
      <c r="D32" s="101"/>
      <c r="E32" s="72"/>
      <c r="F32" s="110"/>
      <c r="G32" s="72"/>
      <c r="H32" s="7">
        <v>0</v>
      </c>
      <c r="I32" s="2" t="s">
        <v>234</v>
      </c>
      <c r="J32" s="26">
        <v>416926.8</v>
      </c>
      <c r="K32" s="58" t="s">
        <v>237</v>
      </c>
    </row>
    <row r="33" spans="1:11" ht="94.5" thickBot="1" x14ac:dyDescent="0.3">
      <c r="A33" s="75"/>
      <c r="B33" s="72"/>
      <c r="C33" s="81"/>
      <c r="D33" s="101"/>
      <c r="E33" s="72"/>
      <c r="F33" s="110"/>
      <c r="G33" s="72"/>
      <c r="H33" s="7">
        <v>0</v>
      </c>
      <c r="I33" s="28" t="s">
        <v>233</v>
      </c>
      <c r="J33" s="26">
        <v>829934.4</v>
      </c>
      <c r="K33" s="58" t="s">
        <v>237</v>
      </c>
    </row>
    <row r="34" spans="1:11" ht="94.5" thickBot="1" x14ac:dyDescent="0.3">
      <c r="A34" s="75"/>
      <c r="B34" s="72"/>
      <c r="C34" s="81"/>
      <c r="D34" s="101"/>
      <c r="E34" s="72"/>
      <c r="F34" s="110"/>
      <c r="G34" s="72"/>
      <c r="H34" s="7">
        <v>0</v>
      </c>
      <c r="I34" s="28" t="s">
        <v>93</v>
      </c>
      <c r="J34" s="26">
        <v>501264</v>
      </c>
      <c r="K34" s="58" t="s">
        <v>237</v>
      </c>
    </row>
    <row r="35" spans="1:11" ht="94.5" thickBot="1" x14ac:dyDescent="0.3">
      <c r="A35" s="75"/>
      <c r="B35" s="72"/>
      <c r="C35" s="81"/>
      <c r="D35" s="101"/>
      <c r="E35" s="72"/>
      <c r="F35" s="110"/>
      <c r="G35" s="72"/>
      <c r="H35" s="7">
        <v>0</v>
      </c>
      <c r="I35" s="28" t="s">
        <v>106</v>
      </c>
      <c r="J35" s="26">
        <v>528054</v>
      </c>
      <c r="K35" s="58" t="s">
        <v>237</v>
      </c>
    </row>
    <row r="36" spans="1:11" ht="94.5" thickBot="1" x14ac:dyDescent="0.3">
      <c r="A36" s="75"/>
      <c r="B36" s="72"/>
      <c r="C36" s="81"/>
      <c r="D36" s="101"/>
      <c r="E36" s="72"/>
      <c r="F36" s="110"/>
      <c r="G36" s="72"/>
      <c r="H36" s="7">
        <v>0</v>
      </c>
      <c r="I36" s="2" t="s">
        <v>110</v>
      </c>
      <c r="J36" s="26">
        <v>385611.6</v>
      </c>
      <c r="K36" s="58" t="s">
        <v>237</v>
      </c>
    </row>
    <row r="37" spans="1:11" ht="94.5" thickBot="1" x14ac:dyDescent="0.3">
      <c r="A37" s="75"/>
      <c r="B37" s="13" t="s">
        <v>223</v>
      </c>
      <c r="C37" s="34">
        <v>1040944.8</v>
      </c>
      <c r="D37" s="12" t="s">
        <v>44</v>
      </c>
      <c r="E37" s="39" t="s">
        <v>219</v>
      </c>
      <c r="F37" s="47">
        <v>1040944.8</v>
      </c>
      <c r="G37" s="13" t="s">
        <v>223</v>
      </c>
      <c r="H37" s="44">
        <v>0</v>
      </c>
      <c r="I37" s="28" t="s">
        <v>101</v>
      </c>
      <c r="J37" s="46">
        <v>1040944.8</v>
      </c>
      <c r="K37" s="58" t="s">
        <v>237</v>
      </c>
    </row>
    <row r="38" spans="1:11" ht="19.5" customHeight="1" thickBot="1" x14ac:dyDescent="0.3">
      <c r="A38" s="75"/>
      <c r="B38" s="71" t="s">
        <v>224</v>
      </c>
      <c r="C38" s="89" t="s">
        <v>216</v>
      </c>
      <c r="D38" s="74" t="s">
        <v>44</v>
      </c>
      <c r="E38" s="71" t="s">
        <v>217</v>
      </c>
      <c r="F38" s="98">
        <v>4947661.2</v>
      </c>
      <c r="G38" s="71" t="s">
        <v>224</v>
      </c>
      <c r="H38" s="44">
        <v>0</v>
      </c>
      <c r="I38" s="28"/>
      <c r="J38" s="46">
        <f>J39+J40+J41+J42+J43+J44+J45+J46+J47+J48+J49+J50++J51+J52+J53+J54+J57+J56+J55</f>
        <v>4947661.2000000011</v>
      </c>
      <c r="K38" s="63"/>
    </row>
    <row r="39" spans="1:11" ht="75.75" thickBot="1" x14ac:dyDescent="0.3">
      <c r="A39" s="75"/>
      <c r="B39" s="72"/>
      <c r="C39" s="96"/>
      <c r="D39" s="75"/>
      <c r="E39" s="72"/>
      <c r="F39" s="99"/>
      <c r="G39" s="72"/>
      <c r="H39" s="7">
        <v>0</v>
      </c>
      <c r="I39" s="2" t="s">
        <v>179</v>
      </c>
      <c r="J39" s="26">
        <v>116929.2</v>
      </c>
      <c r="K39" s="111" t="s">
        <v>24</v>
      </c>
    </row>
    <row r="40" spans="1:11" ht="71.25" customHeight="1" thickBot="1" x14ac:dyDescent="0.3">
      <c r="A40" s="75"/>
      <c r="B40" s="72"/>
      <c r="C40" s="96"/>
      <c r="D40" s="75"/>
      <c r="E40" s="72"/>
      <c r="F40" s="99"/>
      <c r="G40" s="72"/>
      <c r="H40" s="7">
        <v>0</v>
      </c>
      <c r="I40" s="2" t="s">
        <v>182</v>
      </c>
      <c r="J40" s="26">
        <v>258694.8</v>
      </c>
      <c r="K40" s="111"/>
    </row>
    <row r="41" spans="1:11" ht="63.75" customHeight="1" thickBot="1" x14ac:dyDescent="0.3">
      <c r="A41" s="75"/>
      <c r="B41" s="72"/>
      <c r="C41" s="96"/>
      <c r="D41" s="75"/>
      <c r="E41" s="72"/>
      <c r="F41" s="99"/>
      <c r="G41" s="72"/>
      <c r="H41" s="7">
        <v>0</v>
      </c>
      <c r="I41" s="2" t="s">
        <v>183</v>
      </c>
      <c r="J41" s="26">
        <v>708824.4</v>
      </c>
      <c r="K41" s="111"/>
    </row>
    <row r="42" spans="1:11" ht="62.25" customHeight="1" x14ac:dyDescent="0.25">
      <c r="A42" s="75"/>
      <c r="B42" s="72"/>
      <c r="C42" s="96"/>
      <c r="D42" s="75"/>
      <c r="E42" s="72"/>
      <c r="F42" s="99"/>
      <c r="G42" s="72"/>
      <c r="H42" s="6">
        <v>0</v>
      </c>
      <c r="I42" s="2" t="s">
        <v>186</v>
      </c>
      <c r="J42" s="26">
        <v>43545.599999999999</v>
      </c>
      <c r="K42" s="111"/>
    </row>
    <row r="43" spans="1:11" ht="75" customHeight="1" x14ac:dyDescent="0.25">
      <c r="A43" s="75"/>
      <c r="B43" s="72"/>
      <c r="C43" s="96"/>
      <c r="D43" s="75"/>
      <c r="E43" s="72"/>
      <c r="F43" s="99"/>
      <c r="G43" s="72"/>
      <c r="H43" s="9">
        <v>0</v>
      </c>
      <c r="I43" s="2" t="s">
        <v>188</v>
      </c>
      <c r="J43" s="26">
        <v>77607.600000000006</v>
      </c>
      <c r="K43" s="111"/>
    </row>
    <row r="44" spans="1:11" ht="84.75" customHeight="1" x14ac:dyDescent="0.25">
      <c r="A44" s="75"/>
      <c r="B44" s="72"/>
      <c r="C44" s="96"/>
      <c r="D44" s="75"/>
      <c r="E44" s="72"/>
      <c r="F44" s="99"/>
      <c r="G44" s="72"/>
      <c r="H44" s="9">
        <v>0</v>
      </c>
      <c r="I44" s="2" t="s">
        <v>189</v>
      </c>
      <c r="J44" s="26">
        <v>316344</v>
      </c>
      <c r="K44" s="111"/>
    </row>
    <row r="45" spans="1:11" ht="84.75" customHeight="1" x14ac:dyDescent="0.25">
      <c r="A45" s="75"/>
      <c r="B45" s="72"/>
      <c r="C45" s="96"/>
      <c r="D45" s="75"/>
      <c r="E45" s="72"/>
      <c r="F45" s="99"/>
      <c r="G45" s="72"/>
      <c r="H45" s="10">
        <v>0</v>
      </c>
      <c r="I45" s="2" t="s">
        <v>190</v>
      </c>
      <c r="J45" s="26">
        <v>208498.8</v>
      </c>
      <c r="K45" s="111"/>
    </row>
    <row r="46" spans="1:11" ht="82.5" customHeight="1" x14ac:dyDescent="0.25">
      <c r="A46" s="75"/>
      <c r="B46" s="72"/>
      <c r="C46" s="96"/>
      <c r="D46" s="75"/>
      <c r="E46" s="72"/>
      <c r="F46" s="99"/>
      <c r="G46" s="72"/>
      <c r="H46" s="10">
        <v>0</v>
      </c>
      <c r="I46" s="2" t="s">
        <v>192</v>
      </c>
      <c r="J46" s="26">
        <v>359479.2</v>
      </c>
      <c r="K46" s="111"/>
    </row>
    <row r="47" spans="1:11" ht="75" customHeight="1" x14ac:dyDescent="0.25">
      <c r="A47" s="75"/>
      <c r="B47" s="72"/>
      <c r="C47" s="96"/>
      <c r="D47" s="75"/>
      <c r="E47" s="72"/>
      <c r="F47" s="99"/>
      <c r="G47" s="72"/>
      <c r="H47" s="10">
        <v>0</v>
      </c>
      <c r="I47" s="2" t="s">
        <v>193</v>
      </c>
      <c r="J47" s="26">
        <v>77607.600000000006</v>
      </c>
      <c r="K47" s="111"/>
    </row>
    <row r="48" spans="1:11" ht="67.5" customHeight="1" x14ac:dyDescent="0.25">
      <c r="A48" s="75"/>
      <c r="B48" s="72"/>
      <c r="C48" s="96"/>
      <c r="D48" s="75"/>
      <c r="E48" s="72"/>
      <c r="F48" s="99"/>
      <c r="G48" s="72"/>
      <c r="H48" s="10">
        <v>0</v>
      </c>
      <c r="I48" s="2" t="s">
        <v>195</v>
      </c>
      <c r="J48" s="26">
        <v>250191.6</v>
      </c>
      <c r="K48" s="111"/>
    </row>
    <row r="49" spans="1:11" ht="64.5" customHeight="1" x14ac:dyDescent="0.25">
      <c r="A49" s="75"/>
      <c r="B49" s="72"/>
      <c r="C49" s="96"/>
      <c r="D49" s="75"/>
      <c r="E49" s="72"/>
      <c r="F49" s="99"/>
      <c r="G49" s="72"/>
      <c r="H49" s="10">
        <v>0</v>
      </c>
      <c r="I49" s="2" t="s">
        <v>196</v>
      </c>
      <c r="J49" s="26">
        <v>56911.199999999997</v>
      </c>
      <c r="K49" s="111"/>
    </row>
    <row r="50" spans="1:11" ht="56.25" customHeight="1" x14ac:dyDescent="0.25">
      <c r="A50" s="75"/>
      <c r="B50" s="72"/>
      <c r="C50" s="96"/>
      <c r="D50" s="75"/>
      <c r="E50" s="72"/>
      <c r="F50" s="99"/>
      <c r="G50" s="72"/>
      <c r="H50" s="10">
        <v>0</v>
      </c>
      <c r="I50" s="2" t="s">
        <v>198</v>
      </c>
      <c r="J50" s="26">
        <v>39321.599999999999</v>
      </c>
      <c r="K50" s="111"/>
    </row>
    <row r="51" spans="1:11" ht="81" customHeight="1" x14ac:dyDescent="0.25">
      <c r="A51" s="75"/>
      <c r="B51" s="72"/>
      <c r="C51" s="96"/>
      <c r="D51" s="75"/>
      <c r="E51" s="72"/>
      <c r="F51" s="99"/>
      <c r="G51" s="72"/>
      <c r="H51" s="10">
        <v>0</v>
      </c>
      <c r="I51" s="2" t="s">
        <v>200</v>
      </c>
      <c r="J51" s="26">
        <v>77607.600000000006</v>
      </c>
      <c r="K51" s="111"/>
    </row>
    <row r="52" spans="1:11" ht="64.5" customHeight="1" x14ac:dyDescent="0.25">
      <c r="A52" s="75"/>
      <c r="B52" s="72"/>
      <c r="C52" s="96"/>
      <c r="D52" s="75"/>
      <c r="E52" s="72"/>
      <c r="F52" s="99"/>
      <c r="G52" s="72"/>
      <c r="H52" s="10">
        <v>0</v>
      </c>
      <c r="I52" s="2" t="s">
        <v>203</v>
      </c>
      <c r="J52" s="26">
        <v>920532</v>
      </c>
      <c r="K52" s="111"/>
    </row>
    <row r="53" spans="1:11" ht="61.5" customHeight="1" x14ac:dyDescent="0.25">
      <c r="A53" s="75"/>
      <c r="B53" s="72"/>
      <c r="C53" s="96"/>
      <c r="D53" s="75"/>
      <c r="E53" s="72"/>
      <c r="F53" s="99"/>
      <c r="G53" s="72"/>
      <c r="H53" s="10">
        <v>0</v>
      </c>
      <c r="I53" s="2" t="s">
        <v>205</v>
      </c>
      <c r="J53" s="26">
        <v>49152</v>
      </c>
      <c r="K53" s="111"/>
    </row>
    <row r="54" spans="1:11" ht="66.75" customHeight="1" x14ac:dyDescent="0.25">
      <c r="A54" s="75"/>
      <c r="B54" s="72"/>
      <c r="C54" s="96"/>
      <c r="D54" s="75"/>
      <c r="E54" s="72"/>
      <c r="F54" s="99"/>
      <c r="G54" s="72"/>
      <c r="H54" s="10">
        <v>0</v>
      </c>
      <c r="I54" s="2" t="s">
        <v>207</v>
      </c>
      <c r="J54" s="26">
        <v>139693.20000000001</v>
      </c>
      <c r="K54" s="111"/>
    </row>
    <row r="55" spans="1:11" ht="53.25" customHeight="1" x14ac:dyDescent="0.25">
      <c r="A55" s="75"/>
      <c r="B55" s="72"/>
      <c r="C55" s="96"/>
      <c r="D55" s="75"/>
      <c r="E55" s="72"/>
      <c r="F55" s="99"/>
      <c r="G55" s="72"/>
      <c r="H55" s="10">
        <v>0</v>
      </c>
      <c r="I55" s="2" t="s">
        <v>209</v>
      </c>
      <c r="J55" s="26">
        <v>336302.4</v>
      </c>
      <c r="K55" s="111"/>
    </row>
    <row r="56" spans="1:11" ht="60.75" customHeight="1" x14ac:dyDescent="0.25">
      <c r="A56" s="75"/>
      <c r="B56" s="72"/>
      <c r="C56" s="96"/>
      <c r="D56" s="75"/>
      <c r="E56" s="72"/>
      <c r="F56" s="99"/>
      <c r="G56" s="72"/>
      <c r="H56" s="10">
        <v>0</v>
      </c>
      <c r="I56" s="2" t="s">
        <v>210</v>
      </c>
      <c r="J56" s="26">
        <v>770725.2</v>
      </c>
      <c r="K56" s="111"/>
    </row>
    <row r="57" spans="1:11" ht="79.5" customHeight="1" thickBot="1" x14ac:dyDescent="0.3">
      <c r="A57" s="75"/>
      <c r="B57" s="72"/>
      <c r="C57" s="96"/>
      <c r="D57" s="75"/>
      <c r="E57" s="72"/>
      <c r="F57" s="99"/>
      <c r="G57" s="72"/>
      <c r="H57" s="10">
        <v>0</v>
      </c>
      <c r="I57" s="2" t="s">
        <v>212</v>
      </c>
      <c r="J57" s="26">
        <v>139693.20000000001</v>
      </c>
      <c r="K57" s="112"/>
    </row>
    <row r="58" spans="1:11" ht="75.75" customHeight="1" thickBot="1" x14ac:dyDescent="0.3">
      <c r="A58" s="75"/>
      <c r="B58" s="48" t="s">
        <v>225</v>
      </c>
      <c r="C58" s="49">
        <v>1480000</v>
      </c>
      <c r="D58" s="5" t="s">
        <v>44</v>
      </c>
      <c r="E58" s="13" t="s">
        <v>218</v>
      </c>
      <c r="F58" s="47">
        <v>1480000</v>
      </c>
      <c r="G58" s="48" t="s">
        <v>225</v>
      </c>
      <c r="H58" s="7">
        <v>0</v>
      </c>
      <c r="I58" s="2" t="s">
        <v>155</v>
      </c>
      <c r="J58" s="59">
        <v>1480000</v>
      </c>
      <c r="K58" s="60" t="s">
        <v>235</v>
      </c>
    </row>
    <row r="59" spans="1:11" ht="38.25" customHeight="1" thickBot="1" x14ac:dyDescent="0.3">
      <c r="A59" s="75"/>
      <c r="B59" s="71" t="s">
        <v>226</v>
      </c>
      <c r="C59" s="89">
        <v>6734654</v>
      </c>
      <c r="D59" s="74" t="s">
        <v>44</v>
      </c>
      <c r="E59" s="71" t="s">
        <v>217</v>
      </c>
      <c r="F59" s="98">
        <v>6734654</v>
      </c>
      <c r="G59" s="4" t="s">
        <v>226</v>
      </c>
      <c r="H59" s="44">
        <v>0</v>
      </c>
      <c r="I59" s="8"/>
      <c r="J59" s="50">
        <f>J60+J61+J62+J63+J64+J65+J66+J67+J68+J69+J70+J72+J73+J74+J75+J76+J77+J71</f>
        <v>6734654</v>
      </c>
      <c r="K59" s="60"/>
    </row>
    <row r="60" spans="1:11" ht="78" customHeight="1" thickBot="1" x14ac:dyDescent="0.3">
      <c r="A60" s="75"/>
      <c r="B60" s="72"/>
      <c r="C60" s="96"/>
      <c r="D60" s="75"/>
      <c r="E60" s="72"/>
      <c r="F60" s="99"/>
      <c r="G60" s="13"/>
      <c r="H60" s="7">
        <v>0</v>
      </c>
      <c r="I60" s="2" t="s">
        <v>136</v>
      </c>
      <c r="J60" s="59">
        <v>1339471</v>
      </c>
      <c r="K60" s="60" t="s">
        <v>235</v>
      </c>
    </row>
    <row r="61" spans="1:11" ht="84.75" customHeight="1" thickBot="1" x14ac:dyDescent="0.3">
      <c r="A61" s="75"/>
      <c r="B61" s="72"/>
      <c r="C61" s="96"/>
      <c r="D61" s="75"/>
      <c r="E61" s="72"/>
      <c r="F61" s="99"/>
      <c r="G61" s="35"/>
      <c r="H61" s="36">
        <v>0</v>
      </c>
      <c r="I61" s="2" t="s">
        <v>136</v>
      </c>
      <c r="J61" s="59">
        <v>1339471</v>
      </c>
      <c r="K61" s="60" t="s">
        <v>235</v>
      </c>
    </row>
    <row r="62" spans="1:11" ht="55.5" customHeight="1" thickBot="1" x14ac:dyDescent="0.3">
      <c r="A62" s="75"/>
      <c r="B62" s="72"/>
      <c r="C62" s="96"/>
      <c r="D62" s="75"/>
      <c r="E62" s="72"/>
      <c r="F62" s="99"/>
      <c r="G62" s="35"/>
      <c r="H62" s="36">
        <v>0</v>
      </c>
      <c r="I62" s="2" t="s">
        <v>141</v>
      </c>
      <c r="J62" s="59">
        <v>81321</v>
      </c>
      <c r="K62" s="60" t="s">
        <v>235</v>
      </c>
    </row>
    <row r="63" spans="1:11" ht="60" customHeight="1" thickBot="1" x14ac:dyDescent="0.3">
      <c r="A63" s="75"/>
      <c r="B63" s="72"/>
      <c r="C63" s="96"/>
      <c r="D63" s="75"/>
      <c r="E63" s="72"/>
      <c r="F63" s="99"/>
      <c r="G63" s="35"/>
      <c r="H63" s="36">
        <v>0</v>
      </c>
      <c r="I63" s="2" t="s">
        <v>143</v>
      </c>
      <c r="J63" s="59">
        <v>38448</v>
      </c>
      <c r="K63" s="60" t="s">
        <v>235</v>
      </c>
    </row>
    <row r="64" spans="1:11" ht="57" customHeight="1" thickBot="1" x14ac:dyDescent="0.3">
      <c r="A64" s="75"/>
      <c r="B64" s="72"/>
      <c r="C64" s="96"/>
      <c r="D64" s="75"/>
      <c r="E64" s="72"/>
      <c r="F64" s="99"/>
      <c r="G64" s="35"/>
      <c r="H64" s="36">
        <v>0</v>
      </c>
      <c r="I64" s="2" t="s">
        <v>145</v>
      </c>
      <c r="J64" s="59">
        <v>34248</v>
      </c>
      <c r="K64" s="60" t="s">
        <v>235</v>
      </c>
    </row>
    <row r="65" spans="1:11" ht="67.5" customHeight="1" thickBot="1" x14ac:dyDescent="0.3">
      <c r="A65" s="75"/>
      <c r="B65" s="72"/>
      <c r="C65" s="96"/>
      <c r="D65" s="75"/>
      <c r="E65" s="72"/>
      <c r="F65" s="99"/>
      <c r="G65" s="35"/>
      <c r="H65" s="36">
        <v>0</v>
      </c>
      <c r="I65" s="2" t="s">
        <v>147</v>
      </c>
      <c r="J65" s="59">
        <v>16600</v>
      </c>
      <c r="K65" s="60" t="s">
        <v>235</v>
      </c>
    </row>
    <row r="66" spans="1:11" ht="51.75" customHeight="1" thickBot="1" x14ac:dyDescent="0.3">
      <c r="A66" s="75"/>
      <c r="B66" s="72"/>
      <c r="C66" s="96"/>
      <c r="D66" s="75"/>
      <c r="E66" s="72"/>
      <c r="F66" s="99"/>
      <c r="G66" s="35"/>
      <c r="H66" s="36">
        <v>0</v>
      </c>
      <c r="I66" s="2" t="s">
        <v>149</v>
      </c>
      <c r="J66" s="59">
        <v>20800</v>
      </c>
      <c r="K66" s="60" t="s">
        <v>235</v>
      </c>
    </row>
    <row r="67" spans="1:11" ht="54" customHeight="1" thickBot="1" x14ac:dyDescent="0.3">
      <c r="A67" s="75"/>
      <c r="B67" s="72"/>
      <c r="C67" s="96"/>
      <c r="D67" s="75"/>
      <c r="E67" s="72"/>
      <c r="F67" s="99"/>
      <c r="G67" s="35"/>
      <c r="H67" s="36">
        <v>0</v>
      </c>
      <c r="I67" s="2" t="s">
        <v>150</v>
      </c>
      <c r="J67" s="59">
        <v>21848</v>
      </c>
      <c r="K67" s="60" t="s">
        <v>235</v>
      </c>
    </row>
    <row r="68" spans="1:11" ht="57" customHeight="1" thickBot="1" x14ac:dyDescent="0.3">
      <c r="A68" s="75"/>
      <c r="B68" s="72"/>
      <c r="C68" s="96"/>
      <c r="D68" s="75"/>
      <c r="E68" s="72"/>
      <c r="F68" s="99"/>
      <c r="G68" s="35"/>
      <c r="H68" s="36">
        <v>0</v>
      </c>
      <c r="I68" s="2" t="s">
        <v>153</v>
      </c>
      <c r="J68" s="59">
        <v>686583.6</v>
      </c>
      <c r="K68" s="58" t="s">
        <v>237</v>
      </c>
    </row>
    <row r="69" spans="1:11" ht="84.75" customHeight="1" thickBot="1" x14ac:dyDescent="0.3">
      <c r="A69" s="75"/>
      <c r="B69" s="72"/>
      <c r="C69" s="96"/>
      <c r="D69" s="75"/>
      <c r="E69" s="72"/>
      <c r="F69" s="99"/>
      <c r="G69" s="35"/>
      <c r="H69" s="36">
        <v>0</v>
      </c>
      <c r="I69" s="2" t="s">
        <v>154</v>
      </c>
      <c r="J69" s="59">
        <v>722318.4</v>
      </c>
      <c r="K69" s="58" t="s">
        <v>237</v>
      </c>
    </row>
    <row r="70" spans="1:11" ht="45" customHeight="1" thickBot="1" x14ac:dyDescent="0.3">
      <c r="A70" s="75"/>
      <c r="B70" s="72"/>
      <c r="C70" s="96"/>
      <c r="D70" s="75"/>
      <c r="E70" s="72"/>
      <c r="F70" s="99"/>
      <c r="G70" s="35"/>
      <c r="H70" s="36">
        <v>0</v>
      </c>
      <c r="I70" s="2" t="s">
        <v>158</v>
      </c>
      <c r="J70" s="59">
        <v>125433.8</v>
      </c>
      <c r="K70" s="58" t="s">
        <v>237</v>
      </c>
    </row>
    <row r="71" spans="1:11" ht="45" customHeight="1" thickBot="1" x14ac:dyDescent="0.3">
      <c r="A71" s="75"/>
      <c r="B71" s="72"/>
      <c r="C71" s="96"/>
      <c r="D71" s="75"/>
      <c r="E71" s="72"/>
      <c r="F71" s="99"/>
      <c r="G71" s="35"/>
      <c r="H71" s="36">
        <v>0</v>
      </c>
      <c r="I71" s="2" t="s">
        <v>161</v>
      </c>
      <c r="J71" s="59">
        <v>68971.199999999997</v>
      </c>
      <c r="K71" s="58" t="s">
        <v>237</v>
      </c>
    </row>
    <row r="72" spans="1:11" ht="38.25" customHeight="1" thickBot="1" x14ac:dyDescent="0.3">
      <c r="A72" s="75"/>
      <c r="B72" s="72"/>
      <c r="C72" s="96"/>
      <c r="D72" s="75"/>
      <c r="E72" s="72"/>
      <c r="F72" s="99"/>
      <c r="G72" s="35"/>
      <c r="H72" s="36">
        <v>0</v>
      </c>
      <c r="I72" s="2" t="s">
        <v>164</v>
      </c>
      <c r="J72" s="59">
        <v>30582</v>
      </c>
      <c r="K72" s="58" t="s">
        <v>237</v>
      </c>
    </row>
    <row r="73" spans="1:11" ht="42.75" customHeight="1" thickBot="1" x14ac:dyDescent="0.3">
      <c r="A73" s="75"/>
      <c r="B73" s="72"/>
      <c r="C73" s="96"/>
      <c r="D73" s="75"/>
      <c r="E73" s="72"/>
      <c r="F73" s="99"/>
      <c r="G73" s="35"/>
      <c r="H73" s="36">
        <v>0</v>
      </c>
      <c r="I73" s="2" t="s">
        <v>167</v>
      </c>
      <c r="J73" s="59">
        <v>39040.800000000003</v>
      </c>
      <c r="K73" s="58" t="s">
        <v>237</v>
      </c>
    </row>
    <row r="74" spans="1:11" ht="66.75" customHeight="1" thickBot="1" x14ac:dyDescent="0.3">
      <c r="A74" s="75"/>
      <c r="B74" s="72"/>
      <c r="C74" s="96"/>
      <c r="D74" s="75"/>
      <c r="E74" s="72"/>
      <c r="F74" s="99"/>
      <c r="G74" s="35"/>
      <c r="H74" s="36">
        <v>0</v>
      </c>
      <c r="I74" s="2" t="s">
        <v>170</v>
      </c>
      <c r="J74" s="59">
        <v>624578.4</v>
      </c>
      <c r="K74" s="58" t="s">
        <v>237</v>
      </c>
    </row>
    <row r="75" spans="1:11" ht="53.25" customHeight="1" thickBot="1" x14ac:dyDescent="0.3">
      <c r="A75" s="75"/>
      <c r="B75" s="72"/>
      <c r="C75" s="96"/>
      <c r="D75" s="75"/>
      <c r="E75" s="72"/>
      <c r="F75" s="99"/>
      <c r="G75" s="35"/>
      <c r="H75" s="36">
        <v>0</v>
      </c>
      <c r="I75" s="2" t="s">
        <v>173</v>
      </c>
      <c r="J75" s="59">
        <v>354144</v>
      </c>
      <c r="K75" s="58" t="s">
        <v>237</v>
      </c>
    </row>
    <row r="76" spans="1:11" ht="56.25" customHeight="1" thickBot="1" x14ac:dyDescent="0.3">
      <c r="A76" s="75"/>
      <c r="B76" s="72"/>
      <c r="C76" s="96"/>
      <c r="D76" s="75"/>
      <c r="E76" s="72"/>
      <c r="F76" s="99"/>
      <c r="G76" s="35"/>
      <c r="H76" s="36">
        <v>0</v>
      </c>
      <c r="I76" s="2" t="s">
        <v>176</v>
      </c>
      <c r="J76" s="59">
        <v>904119.6</v>
      </c>
      <c r="K76" s="58" t="s">
        <v>237</v>
      </c>
    </row>
    <row r="77" spans="1:11" ht="54.75" customHeight="1" thickBot="1" x14ac:dyDescent="0.3">
      <c r="A77" s="75"/>
      <c r="B77" s="72"/>
      <c r="C77" s="96"/>
      <c r="D77" s="75"/>
      <c r="E77" s="72"/>
      <c r="F77" s="99"/>
      <c r="G77" s="35"/>
      <c r="H77" s="36">
        <v>0</v>
      </c>
      <c r="I77" s="2" t="s">
        <v>215</v>
      </c>
      <c r="J77" s="59">
        <v>286675.20000000001</v>
      </c>
      <c r="K77" s="58" t="s">
        <v>237</v>
      </c>
    </row>
    <row r="78" spans="1:11" ht="18.75" customHeight="1" x14ac:dyDescent="0.25">
      <c r="A78" s="75"/>
      <c r="B78" s="74" t="s">
        <v>227</v>
      </c>
      <c r="C78" s="80">
        <v>4162278.4</v>
      </c>
      <c r="D78" s="74" t="s">
        <v>44</v>
      </c>
      <c r="E78" s="71" t="s">
        <v>217</v>
      </c>
      <c r="F78" s="98">
        <v>4162278.4</v>
      </c>
      <c r="G78" s="74" t="s">
        <v>227</v>
      </c>
      <c r="H78" s="52">
        <v>0</v>
      </c>
      <c r="I78" s="37"/>
      <c r="J78" s="51">
        <f>J79+J80+J81+J82+J83</f>
        <v>4162278.4</v>
      </c>
    </row>
    <row r="79" spans="1:11" ht="81" customHeight="1" thickBot="1" x14ac:dyDescent="0.3">
      <c r="A79" s="75"/>
      <c r="B79" s="75"/>
      <c r="C79" s="81"/>
      <c r="D79" s="75"/>
      <c r="E79" s="72"/>
      <c r="F79" s="99"/>
      <c r="G79" s="75"/>
      <c r="H79" s="53">
        <v>0</v>
      </c>
      <c r="I79" s="54" t="s">
        <v>120</v>
      </c>
      <c r="J79" s="26">
        <v>1368970.8</v>
      </c>
      <c r="K79" s="62" t="s">
        <v>237</v>
      </c>
    </row>
    <row r="80" spans="1:11" ht="81" customHeight="1" thickBot="1" x14ac:dyDescent="0.3">
      <c r="A80" s="75"/>
      <c r="B80" s="75"/>
      <c r="C80" s="81"/>
      <c r="D80" s="75"/>
      <c r="E80" s="72"/>
      <c r="F80" s="99"/>
      <c r="G80" s="75"/>
      <c r="H80" s="3">
        <v>0</v>
      </c>
      <c r="I80" s="55" t="s">
        <v>124</v>
      </c>
      <c r="J80" s="9">
        <v>2114482</v>
      </c>
      <c r="K80" s="62" t="s">
        <v>238</v>
      </c>
    </row>
    <row r="81" spans="1:11" ht="71.25" customHeight="1" thickBot="1" x14ac:dyDescent="0.3">
      <c r="A81" s="75"/>
      <c r="B81" s="75"/>
      <c r="C81" s="81"/>
      <c r="D81" s="75"/>
      <c r="E81" s="72"/>
      <c r="F81" s="99"/>
      <c r="G81" s="75"/>
      <c r="H81" s="38">
        <v>0</v>
      </c>
      <c r="I81" s="56" t="s">
        <v>127</v>
      </c>
      <c r="J81" s="9">
        <v>154230</v>
      </c>
      <c r="K81" s="62" t="s">
        <v>237</v>
      </c>
    </row>
    <row r="82" spans="1:11" ht="76.5" customHeight="1" thickBot="1" x14ac:dyDescent="0.3">
      <c r="A82" s="75"/>
      <c r="B82" s="75"/>
      <c r="C82" s="81"/>
      <c r="D82" s="75"/>
      <c r="E82" s="72"/>
      <c r="F82" s="99"/>
      <c r="G82" s="75"/>
      <c r="H82" s="3">
        <v>0</v>
      </c>
      <c r="I82" s="56" t="s">
        <v>130</v>
      </c>
      <c r="J82" s="9">
        <v>281070</v>
      </c>
      <c r="K82" s="62" t="s">
        <v>236</v>
      </c>
    </row>
    <row r="83" spans="1:11" ht="78.75" customHeight="1" thickBot="1" x14ac:dyDescent="0.3">
      <c r="A83" s="76"/>
      <c r="B83" s="76"/>
      <c r="C83" s="82"/>
      <c r="D83" s="76"/>
      <c r="E83" s="73"/>
      <c r="F83" s="102"/>
      <c r="G83" s="76"/>
      <c r="H83" s="4">
        <v>0</v>
      </c>
      <c r="I83" s="57" t="s">
        <v>133</v>
      </c>
      <c r="J83" s="9">
        <v>243525.6</v>
      </c>
      <c r="K83" s="62" t="s">
        <v>236</v>
      </c>
    </row>
    <row r="84" spans="1:11" ht="18.75" x14ac:dyDescent="0.25">
      <c r="A84" s="1"/>
      <c r="B84" s="1"/>
      <c r="C84" s="41"/>
      <c r="D84" s="1"/>
      <c r="E84" s="42"/>
      <c r="F84" s="1"/>
      <c r="G84" s="1"/>
      <c r="H84" s="1"/>
      <c r="I84" s="1"/>
      <c r="J84" s="43"/>
    </row>
    <row r="85" spans="1:11" ht="18.75" x14ac:dyDescent="0.25">
      <c r="A85" s="1"/>
      <c r="B85" s="1"/>
      <c r="C85" s="41"/>
      <c r="D85" s="1"/>
      <c r="E85" s="42"/>
      <c r="F85" s="1"/>
      <c r="G85" s="1"/>
      <c r="H85" s="1"/>
      <c r="I85" s="1"/>
      <c r="J85" s="43"/>
    </row>
    <row r="86" spans="1:11" ht="18.75" x14ac:dyDescent="0.25">
      <c r="A86" s="1"/>
      <c r="B86" s="1"/>
      <c r="C86" s="41"/>
      <c r="D86" s="1"/>
      <c r="E86" s="42"/>
      <c r="F86" s="1"/>
      <c r="G86" s="1"/>
      <c r="H86" s="1"/>
      <c r="I86" s="1"/>
      <c r="J86" s="43"/>
    </row>
    <row r="87" spans="1:11" ht="18.75" x14ac:dyDescent="0.25">
      <c r="A87" s="1"/>
      <c r="B87" s="1"/>
      <c r="C87" s="41"/>
      <c r="D87" s="1"/>
      <c r="E87" s="42"/>
      <c r="F87" s="1"/>
      <c r="G87" s="1"/>
      <c r="H87" s="1"/>
      <c r="I87" s="1"/>
      <c r="J87" s="43"/>
    </row>
    <row r="88" spans="1:11" ht="18.75" x14ac:dyDescent="0.25">
      <c r="A88" s="1"/>
      <c r="B88" s="1"/>
      <c r="C88" s="41"/>
      <c r="D88" s="1"/>
      <c r="E88" s="42"/>
      <c r="F88" s="1"/>
      <c r="G88" s="1"/>
      <c r="H88" s="1"/>
      <c r="I88" s="1"/>
      <c r="J88" s="43"/>
    </row>
    <row r="89" spans="1:11" ht="18.75" x14ac:dyDescent="0.25">
      <c r="A89" s="1"/>
      <c r="B89" s="1"/>
      <c r="C89" s="41"/>
      <c r="D89" s="1"/>
      <c r="E89" s="42"/>
      <c r="F89" s="1"/>
      <c r="G89" s="1"/>
      <c r="H89" s="1"/>
      <c r="I89" s="1"/>
      <c r="J89" s="43"/>
    </row>
    <row r="90" spans="1:11" ht="18.75" x14ac:dyDescent="0.25">
      <c r="A90" s="1"/>
      <c r="B90" s="1"/>
      <c r="C90" s="41"/>
      <c r="D90" s="1"/>
      <c r="E90" s="42"/>
      <c r="F90" s="1"/>
      <c r="G90" s="1"/>
      <c r="H90" s="1"/>
      <c r="I90" s="1"/>
      <c r="J90" s="43"/>
    </row>
    <row r="91" spans="1:11" ht="18.75" x14ac:dyDescent="0.25">
      <c r="A91" s="1"/>
      <c r="B91" s="1"/>
      <c r="C91" s="41"/>
      <c r="D91" s="1"/>
      <c r="E91" s="42"/>
      <c r="F91" s="1"/>
      <c r="G91" s="1"/>
      <c r="H91" s="1"/>
      <c r="I91" s="1"/>
      <c r="J91" s="43"/>
    </row>
    <row r="92" spans="1:11" ht="18.75" x14ac:dyDescent="0.25">
      <c r="A92" s="1"/>
      <c r="B92" s="1"/>
      <c r="C92" s="41"/>
      <c r="D92" s="1"/>
      <c r="E92" s="42"/>
      <c r="F92" s="1"/>
      <c r="G92" s="1"/>
      <c r="H92" s="1"/>
      <c r="I92" s="1"/>
      <c r="J92" s="43"/>
    </row>
    <row r="93" spans="1:11" ht="18.75" x14ac:dyDescent="0.25">
      <c r="A93" s="1"/>
      <c r="B93" s="1"/>
      <c r="C93" s="41"/>
      <c r="D93" s="1"/>
      <c r="E93" s="42"/>
      <c r="F93" s="1"/>
      <c r="G93" s="1"/>
      <c r="H93" s="1"/>
      <c r="I93" s="1"/>
      <c r="J93" s="43"/>
    </row>
    <row r="94" spans="1:11" ht="18.75" x14ac:dyDescent="0.25">
      <c r="A94" s="1"/>
      <c r="B94" s="1"/>
      <c r="C94" s="41"/>
      <c r="D94" s="1"/>
      <c r="E94" s="42"/>
      <c r="F94" s="1"/>
      <c r="G94" s="1"/>
      <c r="H94" s="1"/>
      <c r="I94" s="1"/>
      <c r="J94" s="43"/>
    </row>
    <row r="95" spans="1:11" ht="18.75" x14ac:dyDescent="0.25">
      <c r="A95" s="1"/>
      <c r="B95" s="1"/>
      <c r="C95" s="41"/>
      <c r="D95" s="1"/>
      <c r="E95" s="42"/>
      <c r="F95" s="1"/>
      <c r="G95" s="1"/>
      <c r="H95" s="1"/>
      <c r="I95" s="1"/>
      <c r="J95" s="43"/>
    </row>
    <row r="96" spans="1:11" ht="18.75" x14ac:dyDescent="0.25">
      <c r="A96" s="1"/>
      <c r="B96" s="1"/>
      <c r="C96" s="41"/>
      <c r="D96" s="1"/>
      <c r="E96" s="42"/>
      <c r="F96" s="1"/>
      <c r="G96" s="1"/>
      <c r="H96" s="1"/>
      <c r="I96" s="1"/>
      <c r="J96" s="43"/>
    </row>
    <row r="97" spans="1:10" ht="18.75" x14ac:dyDescent="0.25">
      <c r="A97" s="1"/>
      <c r="B97" s="1"/>
      <c r="C97" s="41"/>
      <c r="D97" s="1"/>
      <c r="E97" s="42"/>
      <c r="F97" s="1"/>
      <c r="G97" s="1"/>
      <c r="H97" s="1"/>
      <c r="I97" s="1"/>
      <c r="J97" s="43"/>
    </row>
    <row r="98" spans="1:10" ht="18.75" x14ac:dyDescent="0.25">
      <c r="A98" s="1"/>
      <c r="B98" s="1"/>
      <c r="C98" s="41"/>
      <c r="D98" s="1"/>
      <c r="E98" s="42"/>
      <c r="F98" s="1"/>
      <c r="G98" s="1"/>
      <c r="H98" s="1"/>
      <c r="I98" s="1"/>
      <c r="J98" s="43"/>
    </row>
    <row r="99" spans="1:10" ht="18.75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10" ht="18.75" x14ac:dyDescent="0.25">
      <c r="A100" s="77" t="s">
        <v>38</v>
      </c>
      <c r="B100" s="77"/>
      <c r="C100" s="1"/>
      <c r="D100" s="1"/>
      <c r="E100" s="1"/>
      <c r="F100" s="1"/>
      <c r="G100" s="1"/>
      <c r="H100" s="1"/>
      <c r="I100" s="1"/>
    </row>
    <row r="101" spans="1:10" ht="37.5" x14ac:dyDescent="0.25">
      <c r="A101" s="77"/>
      <c r="B101" s="77"/>
      <c r="C101" s="1" t="s">
        <v>39</v>
      </c>
      <c r="D101" s="1" t="s">
        <v>40</v>
      </c>
      <c r="E101" s="1"/>
      <c r="F101" s="1"/>
      <c r="G101" s="1"/>
      <c r="H101" s="1"/>
      <c r="I101" s="1"/>
    </row>
    <row r="102" spans="1:10" ht="18.75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10" ht="18.75" x14ac:dyDescent="0.25">
      <c r="A103" s="1" t="s">
        <v>41</v>
      </c>
      <c r="B103" s="1"/>
      <c r="C103" s="1"/>
      <c r="D103" s="1"/>
      <c r="E103" s="1"/>
      <c r="F103" s="1"/>
      <c r="G103" s="1"/>
      <c r="H103" s="1"/>
      <c r="I103" s="1"/>
    </row>
    <row r="105" spans="1:10" ht="393.75" x14ac:dyDescent="0.25">
      <c r="A105" s="24">
        <v>17</v>
      </c>
      <c r="B105" s="25" t="s">
        <v>57</v>
      </c>
      <c r="C105" s="2" t="s">
        <v>58</v>
      </c>
      <c r="D105" s="2" t="s">
        <v>59</v>
      </c>
      <c r="E105" s="26">
        <v>368341.2</v>
      </c>
      <c r="F105" s="1" t="s">
        <v>60</v>
      </c>
    </row>
    <row r="106" spans="1:10" ht="356.25" x14ac:dyDescent="0.25">
      <c r="A106" s="24">
        <v>18</v>
      </c>
      <c r="B106" s="25" t="s">
        <v>61</v>
      </c>
      <c r="C106" s="2" t="s">
        <v>62</v>
      </c>
      <c r="D106" s="2" t="s">
        <v>63</v>
      </c>
      <c r="E106" s="26">
        <v>92223.6</v>
      </c>
      <c r="F106" s="1" t="s">
        <v>60</v>
      </c>
    </row>
    <row r="107" spans="1:10" ht="356.25" x14ac:dyDescent="0.25">
      <c r="A107" s="24">
        <v>19</v>
      </c>
      <c r="B107" s="25" t="s">
        <v>61</v>
      </c>
      <c r="C107" s="2" t="s">
        <v>64</v>
      </c>
      <c r="D107" s="2" t="s">
        <v>65</v>
      </c>
      <c r="E107" s="26">
        <v>354702</v>
      </c>
      <c r="F107" s="1" t="s">
        <v>60</v>
      </c>
    </row>
    <row r="108" spans="1:10" ht="375" x14ac:dyDescent="0.25">
      <c r="A108" s="24">
        <v>20</v>
      </c>
      <c r="B108" s="27" t="s">
        <v>66</v>
      </c>
      <c r="C108" s="2" t="s">
        <v>67</v>
      </c>
      <c r="D108" s="2" t="s">
        <v>68</v>
      </c>
      <c r="E108" s="26">
        <v>246753.6</v>
      </c>
      <c r="F108" s="1" t="s">
        <v>60</v>
      </c>
    </row>
    <row r="109" spans="1:10" ht="393.75" x14ac:dyDescent="0.25">
      <c r="A109" s="24">
        <v>21</v>
      </c>
      <c r="B109" s="25" t="s">
        <v>69</v>
      </c>
      <c r="C109" s="2" t="s">
        <v>70</v>
      </c>
      <c r="D109" s="2" t="s">
        <v>71</v>
      </c>
      <c r="E109" s="26">
        <v>39480</v>
      </c>
      <c r="F109" s="1" t="s">
        <v>60</v>
      </c>
    </row>
    <row r="110" spans="1:10" ht="393.75" x14ac:dyDescent="0.25">
      <c r="A110" s="24">
        <v>22</v>
      </c>
      <c r="B110" s="25" t="s">
        <v>69</v>
      </c>
      <c r="C110" s="2" t="s">
        <v>70</v>
      </c>
      <c r="D110" s="2" t="s">
        <v>72</v>
      </c>
      <c r="E110" s="26">
        <v>320386.8</v>
      </c>
      <c r="F110" s="1" t="s">
        <v>60</v>
      </c>
    </row>
    <row r="111" spans="1:10" ht="409.5" x14ac:dyDescent="0.25">
      <c r="A111" s="24">
        <v>23</v>
      </c>
      <c r="B111" s="25" t="s">
        <v>69</v>
      </c>
      <c r="C111" s="2" t="s">
        <v>70</v>
      </c>
      <c r="D111" s="2" t="s">
        <v>73</v>
      </c>
      <c r="E111" s="26">
        <v>416926.8</v>
      </c>
      <c r="F111" s="1" t="s">
        <v>60</v>
      </c>
    </row>
    <row r="112" spans="1:10" ht="356.25" x14ac:dyDescent="0.25">
      <c r="A112" s="24">
        <v>24</v>
      </c>
      <c r="B112" s="25" t="s">
        <v>74</v>
      </c>
      <c r="C112" s="2" t="s">
        <v>75</v>
      </c>
      <c r="D112" s="2" t="s">
        <v>76</v>
      </c>
      <c r="E112" s="26">
        <v>1352938.8</v>
      </c>
      <c r="F112" s="1" t="s">
        <v>77</v>
      </c>
    </row>
    <row r="113" spans="1:6" ht="393.75" x14ac:dyDescent="0.25">
      <c r="A113" s="24">
        <v>25</v>
      </c>
      <c r="B113" s="25" t="s">
        <v>78</v>
      </c>
      <c r="C113" s="2" t="s">
        <v>79</v>
      </c>
      <c r="D113" s="28" t="s">
        <v>80</v>
      </c>
      <c r="E113" s="26">
        <v>96655</v>
      </c>
      <c r="F113" s="1" t="s">
        <v>60</v>
      </c>
    </row>
    <row r="114" spans="1:6" ht="375" x14ac:dyDescent="0.25">
      <c r="A114" s="24">
        <v>26</v>
      </c>
      <c r="B114" s="25" t="s">
        <v>81</v>
      </c>
      <c r="C114" s="2" t="s">
        <v>82</v>
      </c>
      <c r="D114" s="28" t="s">
        <v>83</v>
      </c>
      <c r="E114" s="26">
        <v>829934.4</v>
      </c>
      <c r="F114" s="1" t="s">
        <v>60</v>
      </c>
    </row>
    <row r="115" spans="1:6" ht="337.5" x14ac:dyDescent="0.25">
      <c r="A115" s="24">
        <v>27</v>
      </c>
      <c r="B115" s="25" t="s">
        <v>84</v>
      </c>
      <c r="C115" s="2" t="s">
        <v>85</v>
      </c>
      <c r="D115" s="28" t="s">
        <v>86</v>
      </c>
      <c r="E115" s="26">
        <v>172891.2</v>
      </c>
      <c r="F115" s="1" t="s">
        <v>60</v>
      </c>
    </row>
    <row r="116" spans="1:6" ht="337.5" x14ac:dyDescent="0.25">
      <c r="A116" s="24">
        <v>28</v>
      </c>
      <c r="B116" s="25" t="s">
        <v>84</v>
      </c>
      <c r="C116" s="2" t="s">
        <v>85</v>
      </c>
      <c r="D116" s="2" t="s">
        <v>87</v>
      </c>
      <c r="E116" s="26">
        <v>165074.4</v>
      </c>
      <c r="F116" s="1" t="s">
        <v>60</v>
      </c>
    </row>
    <row r="117" spans="1:6" ht="356.25" x14ac:dyDescent="0.25">
      <c r="A117" s="24">
        <v>29</v>
      </c>
      <c r="B117" s="25" t="s">
        <v>84</v>
      </c>
      <c r="C117" s="2" t="s">
        <v>85</v>
      </c>
      <c r="D117" s="2" t="s">
        <v>88</v>
      </c>
      <c r="E117" s="26">
        <v>269388</v>
      </c>
      <c r="F117" s="1" t="s">
        <v>60</v>
      </c>
    </row>
    <row r="118" spans="1:6" ht="356.25" x14ac:dyDescent="0.25">
      <c r="A118" s="24">
        <v>30</v>
      </c>
      <c r="B118" s="25" t="s">
        <v>84</v>
      </c>
      <c r="C118" s="2" t="s">
        <v>85</v>
      </c>
      <c r="D118" s="28" t="s">
        <v>89</v>
      </c>
      <c r="E118" s="26">
        <v>354702</v>
      </c>
      <c r="F118" s="1" t="s">
        <v>60</v>
      </c>
    </row>
    <row r="119" spans="1:6" ht="337.5" x14ac:dyDescent="0.25">
      <c r="A119" s="24">
        <v>31</v>
      </c>
      <c r="B119" s="25" t="s">
        <v>84</v>
      </c>
      <c r="C119" s="2" t="s">
        <v>85</v>
      </c>
      <c r="D119" s="28" t="s">
        <v>90</v>
      </c>
      <c r="E119" s="26">
        <v>1079977.2</v>
      </c>
      <c r="F119" s="1" t="s">
        <v>60</v>
      </c>
    </row>
    <row r="120" spans="1:6" ht="393.75" x14ac:dyDescent="0.25">
      <c r="A120" s="24">
        <v>32</v>
      </c>
      <c r="B120" s="25" t="s">
        <v>91</v>
      </c>
      <c r="C120" s="2" t="s">
        <v>92</v>
      </c>
      <c r="D120" s="28" t="s">
        <v>93</v>
      </c>
      <c r="E120" s="26">
        <v>501264</v>
      </c>
      <c r="F120" s="1" t="s">
        <v>60</v>
      </c>
    </row>
    <row r="121" spans="1:6" ht="409.5" x14ac:dyDescent="0.25">
      <c r="A121" s="24">
        <v>33</v>
      </c>
      <c r="B121" s="25" t="s">
        <v>91</v>
      </c>
      <c r="C121" s="2" t="s">
        <v>94</v>
      </c>
      <c r="D121" s="28" t="s">
        <v>95</v>
      </c>
      <c r="E121" s="26">
        <v>96665</v>
      </c>
      <c r="F121" s="1" t="s">
        <v>60</v>
      </c>
    </row>
    <row r="122" spans="1:6" ht="375" x14ac:dyDescent="0.25">
      <c r="A122" s="24">
        <v>34</v>
      </c>
      <c r="B122" s="25" t="s">
        <v>91</v>
      </c>
      <c r="C122" s="2" t="s">
        <v>96</v>
      </c>
      <c r="D122" s="28" t="s">
        <v>97</v>
      </c>
      <c r="E122" s="26">
        <v>305224.82</v>
      </c>
      <c r="F122" s="1" t="s">
        <v>60</v>
      </c>
    </row>
    <row r="123" spans="1:6" ht="337.5" x14ac:dyDescent="0.25">
      <c r="A123" s="24">
        <v>35</v>
      </c>
      <c r="B123" s="25" t="s">
        <v>98</v>
      </c>
      <c r="C123" s="2" t="s">
        <v>99</v>
      </c>
      <c r="D123" s="28" t="s">
        <v>100</v>
      </c>
      <c r="E123" s="26">
        <v>2347874.4</v>
      </c>
      <c r="F123" s="1" t="s">
        <v>60</v>
      </c>
    </row>
    <row r="124" spans="1:6" ht="337.5" x14ac:dyDescent="0.25">
      <c r="A124" s="24">
        <v>36</v>
      </c>
      <c r="B124" s="25" t="s">
        <v>98</v>
      </c>
      <c r="C124" s="2" t="s">
        <v>99</v>
      </c>
      <c r="D124" s="28" t="s">
        <v>101</v>
      </c>
      <c r="E124" s="26">
        <v>1040944.8</v>
      </c>
      <c r="F124" s="1" t="s">
        <v>102</v>
      </c>
    </row>
    <row r="125" spans="1:6" ht="337.5" x14ac:dyDescent="0.25">
      <c r="A125" s="24">
        <v>37</v>
      </c>
      <c r="B125" s="25" t="s">
        <v>98</v>
      </c>
      <c r="C125" s="2" t="s">
        <v>99</v>
      </c>
      <c r="D125" s="28" t="s">
        <v>103</v>
      </c>
      <c r="E125" s="26">
        <v>1079977.2</v>
      </c>
      <c r="F125" s="1" t="s">
        <v>77</v>
      </c>
    </row>
    <row r="126" spans="1:6" ht="356.25" x14ac:dyDescent="0.25">
      <c r="A126" s="24">
        <v>38</v>
      </c>
      <c r="B126" s="25" t="s">
        <v>104</v>
      </c>
      <c r="C126" s="2" t="s">
        <v>105</v>
      </c>
      <c r="D126" s="28" t="s">
        <v>106</v>
      </c>
      <c r="E126" s="26">
        <v>528054</v>
      </c>
      <c r="F126" s="1" t="s">
        <v>60</v>
      </c>
    </row>
    <row r="127" spans="1:6" ht="337.5" x14ac:dyDescent="0.25">
      <c r="A127" s="24">
        <v>39</v>
      </c>
      <c r="B127" s="25" t="s">
        <v>104</v>
      </c>
      <c r="C127" s="2" t="s">
        <v>105</v>
      </c>
      <c r="D127" s="2" t="s">
        <v>107</v>
      </c>
      <c r="E127" s="26">
        <v>214400.68</v>
      </c>
      <c r="F127" s="1" t="s">
        <v>60</v>
      </c>
    </row>
    <row r="128" spans="1:6" ht="375" x14ac:dyDescent="0.25">
      <c r="A128" s="24">
        <v>40</v>
      </c>
      <c r="B128" s="25" t="s">
        <v>108</v>
      </c>
      <c r="C128" s="2" t="s">
        <v>109</v>
      </c>
      <c r="D128" s="2" t="s">
        <v>110</v>
      </c>
      <c r="E128" s="26">
        <v>385611.6</v>
      </c>
      <c r="F128" s="1" t="s">
        <v>60</v>
      </c>
    </row>
    <row r="129" spans="1:6" ht="356.25" x14ac:dyDescent="0.25">
      <c r="A129" s="24">
        <v>41</v>
      </c>
      <c r="B129" s="25" t="s">
        <v>108</v>
      </c>
      <c r="C129" s="2" t="s">
        <v>111</v>
      </c>
      <c r="D129" s="2" t="s">
        <v>112</v>
      </c>
      <c r="E129" s="26">
        <v>165074.4</v>
      </c>
      <c r="F129" s="1" t="s">
        <v>60</v>
      </c>
    </row>
    <row r="130" spans="1:6" ht="356.25" x14ac:dyDescent="0.25">
      <c r="A130" s="24">
        <v>42</v>
      </c>
      <c r="B130" s="25" t="s">
        <v>113</v>
      </c>
      <c r="C130" s="2" t="s">
        <v>109</v>
      </c>
      <c r="D130" s="2" t="s">
        <v>114</v>
      </c>
      <c r="E130" s="26">
        <v>214400.68</v>
      </c>
      <c r="F130" s="1" t="s">
        <v>60</v>
      </c>
    </row>
    <row r="131" spans="1:6" ht="356.25" x14ac:dyDescent="0.25">
      <c r="A131" s="24">
        <v>43</v>
      </c>
      <c r="B131" s="25" t="s">
        <v>115</v>
      </c>
      <c r="C131" s="2" t="s">
        <v>116</v>
      </c>
      <c r="D131" s="28" t="s">
        <v>117</v>
      </c>
      <c r="E131" s="26">
        <v>365965.2</v>
      </c>
      <c r="F131" s="1" t="s">
        <v>60</v>
      </c>
    </row>
    <row r="132" spans="1:6" ht="337.5" x14ac:dyDescent="0.25">
      <c r="A132" s="24">
        <v>44</v>
      </c>
      <c r="B132" s="25" t="s">
        <v>118</v>
      </c>
      <c r="C132" s="2" t="s">
        <v>119</v>
      </c>
      <c r="D132" s="2" t="s">
        <v>120</v>
      </c>
      <c r="E132" s="26">
        <v>1368970.8</v>
      </c>
      <c r="F132" s="1" t="s">
        <v>121</v>
      </c>
    </row>
    <row r="133" spans="1:6" ht="337.5" x14ac:dyDescent="0.25">
      <c r="A133" s="24">
        <v>45</v>
      </c>
      <c r="B133" s="25" t="s">
        <v>122</v>
      </c>
      <c r="C133" s="2" t="s">
        <v>123</v>
      </c>
      <c r="D133" s="2" t="s">
        <v>124</v>
      </c>
      <c r="E133" s="26">
        <v>2114482</v>
      </c>
      <c r="F133" s="1" t="s">
        <v>121</v>
      </c>
    </row>
    <row r="134" spans="1:6" ht="356.25" x14ac:dyDescent="0.25">
      <c r="A134" s="24">
        <v>46</v>
      </c>
      <c r="B134" s="25" t="s">
        <v>125</v>
      </c>
      <c r="C134" s="2" t="s">
        <v>126</v>
      </c>
      <c r="D134" s="2" t="s">
        <v>127</v>
      </c>
      <c r="E134" s="26">
        <v>154227.6</v>
      </c>
      <c r="F134" s="1" t="s">
        <v>121</v>
      </c>
    </row>
    <row r="135" spans="1:6" ht="318.75" x14ac:dyDescent="0.25">
      <c r="A135" s="24">
        <v>47</v>
      </c>
      <c r="B135" s="25" t="s">
        <v>128</v>
      </c>
      <c r="C135" s="2" t="s">
        <v>129</v>
      </c>
      <c r="D135" s="2" t="s">
        <v>130</v>
      </c>
      <c r="E135" s="26">
        <v>281074.8</v>
      </c>
      <c r="F135" s="1" t="s">
        <v>121</v>
      </c>
    </row>
    <row r="136" spans="1:6" ht="318.75" x14ac:dyDescent="0.25">
      <c r="A136" s="24">
        <v>48</v>
      </c>
      <c r="B136" s="25" t="s">
        <v>131</v>
      </c>
      <c r="C136" s="2" t="s">
        <v>132</v>
      </c>
      <c r="D136" s="2" t="s">
        <v>133</v>
      </c>
      <c r="E136" s="26">
        <v>243525.6</v>
      </c>
      <c r="F136" s="1" t="s">
        <v>121</v>
      </c>
    </row>
    <row r="137" spans="1:6" ht="281.25" x14ac:dyDescent="0.25">
      <c r="A137" s="24">
        <v>49</v>
      </c>
      <c r="B137" s="27" t="s">
        <v>134</v>
      </c>
      <c r="C137" s="29" t="s">
        <v>135</v>
      </c>
      <c r="D137" s="2" t="s">
        <v>136</v>
      </c>
      <c r="E137" s="26">
        <v>1339471</v>
      </c>
      <c r="F137" s="1" t="s">
        <v>137</v>
      </c>
    </row>
    <row r="138" spans="1:6" ht="281.25" x14ac:dyDescent="0.25">
      <c r="A138" s="24">
        <v>50</v>
      </c>
      <c r="B138" s="27" t="s">
        <v>134</v>
      </c>
      <c r="C138" s="29" t="s">
        <v>138</v>
      </c>
      <c r="D138" s="2" t="s">
        <v>136</v>
      </c>
      <c r="E138" s="26">
        <v>1339471</v>
      </c>
      <c r="F138" s="1" t="s">
        <v>137</v>
      </c>
    </row>
    <row r="139" spans="1:6" ht="168.75" x14ac:dyDescent="0.25">
      <c r="A139" s="24">
        <v>51</v>
      </c>
      <c r="B139" s="27" t="s">
        <v>139</v>
      </c>
      <c r="C139" s="29" t="s">
        <v>140</v>
      </c>
      <c r="D139" s="2" t="s">
        <v>141</v>
      </c>
      <c r="E139" s="26">
        <v>81321</v>
      </c>
      <c r="F139" s="1" t="s">
        <v>60</v>
      </c>
    </row>
    <row r="140" spans="1:6" ht="225" x14ac:dyDescent="0.25">
      <c r="A140" s="24">
        <v>52</v>
      </c>
      <c r="B140" s="27" t="s">
        <v>139</v>
      </c>
      <c r="C140" s="29" t="s">
        <v>142</v>
      </c>
      <c r="D140" s="2" t="s">
        <v>143</v>
      </c>
      <c r="E140" s="26">
        <v>38448</v>
      </c>
      <c r="F140" s="1" t="s">
        <v>60</v>
      </c>
    </row>
    <row r="141" spans="1:6" ht="225" x14ac:dyDescent="0.25">
      <c r="A141" s="24">
        <v>53</v>
      </c>
      <c r="B141" s="25" t="s">
        <v>139</v>
      </c>
      <c r="C141" s="2" t="s">
        <v>144</v>
      </c>
      <c r="D141" s="2" t="s">
        <v>145</v>
      </c>
      <c r="E141" s="26">
        <v>34248</v>
      </c>
      <c r="F141" s="1" t="s">
        <v>60</v>
      </c>
    </row>
    <row r="142" spans="1:6" ht="187.5" x14ac:dyDescent="0.25">
      <c r="A142" s="24">
        <v>54</v>
      </c>
      <c r="B142" s="25" t="s">
        <v>139</v>
      </c>
      <c r="C142" s="29" t="s">
        <v>146</v>
      </c>
      <c r="D142" s="2" t="s">
        <v>147</v>
      </c>
      <c r="E142" s="26">
        <v>16600</v>
      </c>
      <c r="F142" s="1" t="s">
        <v>60</v>
      </c>
    </row>
    <row r="143" spans="1:6" ht="187.5" x14ac:dyDescent="0.25">
      <c r="A143" s="24">
        <v>55</v>
      </c>
      <c r="B143" s="25" t="s">
        <v>139</v>
      </c>
      <c r="C143" s="29" t="s">
        <v>148</v>
      </c>
      <c r="D143" s="2" t="s">
        <v>149</v>
      </c>
      <c r="E143" s="26">
        <v>20800</v>
      </c>
      <c r="F143" s="1" t="s">
        <v>60</v>
      </c>
    </row>
    <row r="144" spans="1:6" ht="187.5" x14ac:dyDescent="0.25">
      <c r="A144" s="24">
        <v>56</v>
      </c>
      <c r="B144" s="25" t="s">
        <v>139</v>
      </c>
      <c r="C144" s="29" t="s">
        <v>138</v>
      </c>
      <c r="D144" s="2" t="s">
        <v>150</v>
      </c>
      <c r="E144" s="26">
        <v>21848</v>
      </c>
      <c r="F144" s="1" t="s">
        <v>60</v>
      </c>
    </row>
    <row r="145" spans="1:6" ht="225" x14ac:dyDescent="0.25">
      <c r="A145" s="24">
        <v>57</v>
      </c>
      <c r="B145" s="25" t="s">
        <v>151</v>
      </c>
      <c r="C145" s="29" t="s">
        <v>152</v>
      </c>
      <c r="D145" s="2" t="s">
        <v>153</v>
      </c>
      <c r="E145" s="26">
        <v>686583.6</v>
      </c>
      <c r="F145" s="1" t="s">
        <v>77</v>
      </c>
    </row>
    <row r="146" spans="1:6" ht="300" x14ac:dyDescent="0.25">
      <c r="A146" s="24">
        <v>58</v>
      </c>
      <c r="B146" s="25" t="s">
        <v>151</v>
      </c>
      <c r="C146" s="29" t="s">
        <v>152</v>
      </c>
      <c r="D146" s="2" t="s">
        <v>154</v>
      </c>
      <c r="E146" s="26">
        <v>722318.4</v>
      </c>
      <c r="F146" s="1" t="s">
        <v>77</v>
      </c>
    </row>
    <row r="147" spans="1:6" ht="409.5" x14ac:dyDescent="0.25">
      <c r="A147" s="24">
        <v>59</v>
      </c>
      <c r="B147" s="25" t="s">
        <v>151</v>
      </c>
      <c r="C147" s="29" t="s">
        <v>152</v>
      </c>
      <c r="D147" s="2" t="s">
        <v>155</v>
      </c>
      <c r="E147" s="26">
        <v>1480000</v>
      </c>
      <c r="F147" s="1" t="s">
        <v>77</v>
      </c>
    </row>
    <row r="148" spans="1:6" ht="131.25" x14ac:dyDescent="0.25">
      <c r="A148" s="24">
        <v>60</v>
      </c>
      <c r="B148" s="25" t="s">
        <v>156</v>
      </c>
      <c r="C148" s="29" t="s">
        <v>157</v>
      </c>
      <c r="D148" s="2" t="s">
        <v>158</v>
      </c>
      <c r="E148" s="26">
        <v>125433.8</v>
      </c>
      <c r="F148" s="1" t="s">
        <v>60</v>
      </c>
    </row>
    <row r="149" spans="1:6" ht="131.25" x14ac:dyDescent="0.25">
      <c r="A149" s="24">
        <v>61</v>
      </c>
      <c r="B149" s="25" t="s">
        <v>159</v>
      </c>
      <c r="C149" s="29" t="s">
        <v>160</v>
      </c>
      <c r="D149" s="2" t="s">
        <v>161</v>
      </c>
      <c r="E149" s="26">
        <v>68971.199999999997</v>
      </c>
      <c r="F149" s="1" t="s">
        <v>60</v>
      </c>
    </row>
    <row r="150" spans="1:6" ht="131.25" x14ac:dyDescent="0.25">
      <c r="A150" s="24">
        <v>62</v>
      </c>
      <c r="B150" s="25" t="s">
        <v>162</v>
      </c>
      <c r="C150" s="29" t="s">
        <v>163</v>
      </c>
      <c r="D150" s="2" t="s">
        <v>164</v>
      </c>
      <c r="E150" s="26">
        <v>30582</v>
      </c>
      <c r="F150" s="1" t="s">
        <v>60</v>
      </c>
    </row>
    <row r="151" spans="1:6" ht="131.25" x14ac:dyDescent="0.25">
      <c r="A151" s="24">
        <v>63</v>
      </c>
      <c r="B151" s="25" t="s">
        <v>165</v>
      </c>
      <c r="C151" s="29" t="s">
        <v>166</v>
      </c>
      <c r="D151" s="2" t="s">
        <v>167</v>
      </c>
      <c r="E151" s="26">
        <v>39040.800000000003</v>
      </c>
      <c r="F151" s="1" t="s">
        <v>60</v>
      </c>
    </row>
    <row r="152" spans="1:6" ht="225" x14ac:dyDescent="0.25">
      <c r="A152" s="24">
        <v>64</v>
      </c>
      <c r="B152" s="25" t="s">
        <v>168</v>
      </c>
      <c r="C152" s="29" t="s">
        <v>169</v>
      </c>
      <c r="D152" s="2" t="s">
        <v>170</v>
      </c>
      <c r="E152" s="26">
        <v>624578.4</v>
      </c>
      <c r="F152" s="1" t="s">
        <v>77</v>
      </c>
    </row>
    <row r="153" spans="1:6" ht="262.5" x14ac:dyDescent="0.25">
      <c r="A153" s="24">
        <v>65</v>
      </c>
      <c r="B153" s="25" t="s">
        <v>171</v>
      </c>
      <c r="C153" s="29" t="s">
        <v>172</v>
      </c>
      <c r="D153" s="2" t="s">
        <v>173</v>
      </c>
      <c r="E153" s="26">
        <v>354144</v>
      </c>
      <c r="F153" s="1" t="s">
        <v>77</v>
      </c>
    </row>
    <row r="154" spans="1:6" ht="225" x14ac:dyDescent="0.25">
      <c r="A154" s="24">
        <v>66</v>
      </c>
      <c r="B154" s="25" t="s">
        <v>174</v>
      </c>
      <c r="C154" s="29" t="s">
        <v>175</v>
      </c>
      <c r="D154" s="2" t="s">
        <v>176</v>
      </c>
      <c r="E154" s="26">
        <v>904119.6</v>
      </c>
      <c r="F154" s="1" t="s">
        <v>77</v>
      </c>
    </row>
    <row r="155" spans="1:6" ht="262.5" x14ac:dyDescent="0.25">
      <c r="A155" s="24">
        <v>67</v>
      </c>
      <c r="B155" s="25" t="s">
        <v>177</v>
      </c>
      <c r="C155" s="2" t="s">
        <v>178</v>
      </c>
      <c r="D155" s="2" t="s">
        <v>179</v>
      </c>
      <c r="E155" s="26">
        <v>116929.2</v>
      </c>
      <c r="F155" s="1" t="s">
        <v>180</v>
      </c>
    </row>
    <row r="156" spans="1:6" ht="262.5" x14ac:dyDescent="0.25">
      <c r="A156" s="24">
        <v>68</v>
      </c>
      <c r="B156" s="25" t="s">
        <v>177</v>
      </c>
      <c r="C156" s="2" t="s">
        <v>181</v>
      </c>
      <c r="D156" s="2" t="s">
        <v>182</v>
      </c>
      <c r="E156" s="26">
        <v>258694.8</v>
      </c>
      <c r="F156" s="1" t="s">
        <v>180</v>
      </c>
    </row>
    <row r="157" spans="1:6" ht="243.75" x14ac:dyDescent="0.25">
      <c r="A157" s="24">
        <v>69</v>
      </c>
      <c r="B157" s="30" t="s">
        <v>177</v>
      </c>
      <c r="C157" s="2" t="s">
        <v>181</v>
      </c>
      <c r="D157" s="2" t="s">
        <v>183</v>
      </c>
      <c r="E157" s="26">
        <v>708824.4</v>
      </c>
      <c r="F157" s="1" t="s">
        <v>180</v>
      </c>
    </row>
    <row r="158" spans="1:6" ht="281.25" x14ac:dyDescent="0.25">
      <c r="A158" s="24">
        <v>70</v>
      </c>
      <c r="B158" s="30" t="s">
        <v>184</v>
      </c>
      <c r="C158" s="2" t="s">
        <v>185</v>
      </c>
      <c r="D158" s="2" t="s">
        <v>186</v>
      </c>
      <c r="E158" s="26">
        <v>43545.599999999999</v>
      </c>
      <c r="F158" s="1" t="s">
        <v>180</v>
      </c>
    </row>
    <row r="159" spans="1:6" ht="281.25" x14ac:dyDescent="0.25">
      <c r="A159" s="24">
        <v>71</v>
      </c>
      <c r="B159" s="30" t="s">
        <v>177</v>
      </c>
      <c r="C159" s="2" t="s">
        <v>187</v>
      </c>
      <c r="D159" s="2" t="s">
        <v>188</v>
      </c>
      <c r="E159" s="26">
        <v>77607.600000000006</v>
      </c>
      <c r="F159" s="1" t="s">
        <v>180</v>
      </c>
    </row>
    <row r="160" spans="1:6" ht="262.5" x14ac:dyDescent="0.25">
      <c r="A160" s="24">
        <v>72</v>
      </c>
      <c r="B160" s="30" t="s">
        <v>177</v>
      </c>
      <c r="C160" s="2" t="s">
        <v>185</v>
      </c>
      <c r="D160" s="2" t="s">
        <v>189</v>
      </c>
      <c r="E160" s="26">
        <v>316344</v>
      </c>
      <c r="F160" s="1" t="s">
        <v>180</v>
      </c>
    </row>
    <row r="161" spans="1:6" ht="281.25" x14ac:dyDescent="0.25">
      <c r="A161" s="24">
        <v>73</v>
      </c>
      <c r="B161" s="30" t="s">
        <v>177</v>
      </c>
      <c r="C161" s="2" t="s">
        <v>185</v>
      </c>
      <c r="D161" s="2" t="s">
        <v>190</v>
      </c>
      <c r="E161" s="26">
        <v>208498.8</v>
      </c>
      <c r="F161" s="1" t="s">
        <v>180</v>
      </c>
    </row>
    <row r="162" spans="1:6" ht="281.25" x14ac:dyDescent="0.25">
      <c r="A162" s="24">
        <v>74</v>
      </c>
      <c r="B162" s="30" t="s">
        <v>191</v>
      </c>
      <c r="C162" s="2" t="s">
        <v>185</v>
      </c>
      <c r="D162" s="2" t="s">
        <v>192</v>
      </c>
      <c r="E162" s="26">
        <v>359479.2</v>
      </c>
      <c r="F162" s="1" t="s">
        <v>180</v>
      </c>
    </row>
    <row r="163" spans="1:6" ht="281.25" x14ac:dyDescent="0.25">
      <c r="A163" s="24">
        <v>75</v>
      </c>
      <c r="B163" s="25" t="s">
        <v>177</v>
      </c>
      <c r="C163" s="2" t="s">
        <v>185</v>
      </c>
      <c r="D163" s="2" t="s">
        <v>193</v>
      </c>
      <c r="E163" s="26">
        <v>77607.600000000006</v>
      </c>
      <c r="F163" s="1" t="s">
        <v>180</v>
      </c>
    </row>
    <row r="164" spans="1:6" ht="243.75" x14ac:dyDescent="0.25">
      <c r="A164" s="24">
        <v>76</v>
      </c>
      <c r="B164" s="25" t="s">
        <v>177</v>
      </c>
      <c r="C164" s="2" t="s">
        <v>194</v>
      </c>
      <c r="D164" s="2" t="s">
        <v>195</v>
      </c>
      <c r="E164" s="26">
        <v>250191.6</v>
      </c>
      <c r="F164" s="1" t="s">
        <v>180</v>
      </c>
    </row>
    <row r="165" spans="1:6" ht="206.25" x14ac:dyDescent="0.25">
      <c r="A165" s="24">
        <v>77</v>
      </c>
      <c r="B165" s="25" t="s">
        <v>177</v>
      </c>
      <c r="C165" s="2" t="s">
        <v>138</v>
      </c>
      <c r="D165" s="2" t="s">
        <v>196</v>
      </c>
      <c r="E165" s="26">
        <v>56911.199999999997</v>
      </c>
      <c r="F165" s="1" t="s">
        <v>180</v>
      </c>
    </row>
    <row r="166" spans="1:6" ht="206.25" x14ac:dyDescent="0.25">
      <c r="A166" s="24">
        <v>78</v>
      </c>
      <c r="B166" s="27" t="s">
        <v>177</v>
      </c>
      <c r="C166" s="2" t="s">
        <v>197</v>
      </c>
      <c r="D166" s="2" t="s">
        <v>198</v>
      </c>
      <c r="E166" s="26">
        <v>39321.599999999999</v>
      </c>
      <c r="F166" s="1" t="s">
        <v>180</v>
      </c>
    </row>
    <row r="167" spans="1:6" ht="262.5" x14ac:dyDescent="0.25">
      <c r="A167" s="31">
        <v>79</v>
      </c>
      <c r="B167" s="25" t="s">
        <v>177</v>
      </c>
      <c r="C167" s="2" t="s">
        <v>199</v>
      </c>
      <c r="D167" s="2" t="s">
        <v>200</v>
      </c>
      <c r="E167" s="26">
        <v>77607.600000000006</v>
      </c>
      <c r="F167" s="1" t="s">
        <v>180</v>
      </c>
    </row>
    <row r="168" spans="1:6" ht="243.75" x14ac:dyDescent="0.25">
      <c r="A168" s="24">
        <v>80</v>
      </c>
      <c r="B168" s="25" t="s">
        <v>201</v>
      </c>
      <c r="C168" s="2" t="s">
        <v>202</v>
      </c>
      <c r="D168" s="2" t="s">
        <v>203</v>
      </c>
      <c r="E168" s="26">
        <v>920532</v>
      </c>
      <c r="F168" s="1" t="s">
        <v>180</v>
      </c>
    </row>
    <row r="169" spans="1:6" ht="225" x14ac:dyDescent="0.25">
      <c r="A169" s="24">
        <v>81</v>
      </c>
      <c r="B169" s="25" t="s">
        <v>201</v>
      </c>
      <c r="C169" s="2" t="s">
        <v>204</v>
      </c>
      <c r="D169" s="2" t="s">
        <v>205</v>
      </c>
      <c r="E169" s="26">
        <v>49152</v>
      </c>
      <c r="F169" s="1" t="s">
        <v>180</v>
      </c>
    </row>
    <row r="170" spans="1:6" ht="243.75" x14ac:dyDescent="0.25">
      <c r="A170" s="24">
        <v>82</v>
      </c>
      <c r="B170" s="25" t="s">
        <v>206</v>
      </c>
      <c r="C170" s="2" t="s">
        <v>204</v>
      </c>
      <c r="D170" s="2" t="s">
        <v>207</v>
      </c>
      <c r="E170" s="26">
        <v>139693.20000000001</v>
      </c>
      <c r="F170" s="1" t="s">
        <v>180</v>
      </c>
    </row>
    <row r="171" spans="1:6" ht="243.75" x14ac:dyDescent="0.25">
      <c r="A171" s="24">
        <v>83</v>
      </c>
      <c r="B171" s="25" t="s">
        <v>201</v>
      </c>
      <c r="C171" s="2" t="s">
        <v>208</v>
      </c>
      <c r="D171" s="2" t="s">
        <v>209</v>
      </c>
      <c r="E171" s="26">
        <v>336302.4</v>
      </c>
      <c r="F171" s="1" t="s">
        <v>180</v>
      </c>
    </row>
    <row r="172" spans="1:6" ht="243.75" x14ac:dyDescent="0.25">
      <c r="A172" s="24">
        <v>84</v>
      </c>
      <c r="B172" s="25" t="s">
        <v>201</v>
      </c>
      <c r="C172" s="2" t="s">
        <v>208</v>
      </c>
      <c r="D172" s="2" t="s">
        <v>210</v>
      </c>
      <c r="E172" s="26">
        <v>770725.2</v>
      </c>
      <c r="F172" s="1" t="s">
        <v>180</v>
      </c>
    </row>
    <row r="173" spans="1:6" ht="225" x14ac:dyDescent="0.25">
      <c r="A173" s="24">
        <v>85</v>
      </c>
      <c r="B173" s="25" t="s">
        <v>211</v>
      </c>
      <c r="C173" s="2" t="s">
        <v>208</v>
      </c>
      <c r="D173" s="2" t="s">
        <v>212</v>
      </c>
      <c r="E173" s="26">
        <v>139693.20000000001</v>
      </c>
      <c r="F173" s="1" t="s">
        <v>180</v>
      </c>
    </row>
    <row r="174" spans="1:6" ht="206.25" x14ac:dyDescent="0.25">
      <c r="A174" s="24">
        <v>86</v>
      </c>
      <c r="B174" s="25" t="s">
        <v>213</v>
      </c>
      <c r="C174" s="2" t="s">
        <v>214</v>
      </c>
      <c r="D174" s="2" t="s">
        <v>215</v>
      </c>
      <c r="E174" s="26">
        <v>286675.20000000001</v>
      </c>
      <c r="F174" s="1" t="s">
        <v>60</v>
      </c>
    </row>
    <row r="175" spans="1:6" ht="18.75" x14ac:dyDescent="0.25">
      <c r="A175" s="1"/>
      <c r="B175" s="32"/>
      <c r="C175" s="1"/>
      <c r="D175" s="1"/>
      <c r="E175" s="33">
        <f>SUM(E42:E174)</f>
        <v>30730427.780000005</v>
      </c>
      <c r="F175" s="33"/>
    </row>
    <row r="176" spans="1:6" ht="18.75" x14ac:dyDescent="0.25">
      <c r="A176" s="1"/>
      <c r="C176" s="1"/>
      <c r="D176" s="1"/>
      <c r="E176" s="1"/>
      <c r="F176" s="33"/>
    </row>
    <row r="177" spans="1:6" ht="18.75" x14ac:dyDescent="0.25">
      <c r="A177" s="1"/>
      <c r="C177" s="1"/>
      <c r="D177" s="1"/>
      <c r="E177" s="1"/>
      <c r="F177" s="33"/>
    </row>
    <row r="178" spans="1:6" ht="18.75" x14ac:dyDescent="0.25">
      <c r="A178" s="1"/>
      <c r="C178" s="1"/>
      <c r="D178" s="1"/>
      <c r="E178" s="1"/>
      <c r="F178" s="33"/>
    </row>
    <row r="179" spans="1:6" ht="18.75" x14ac:dyDescent="0.25">
      <c r="A179" s="1"/>
      <c r="C179" s="1"/>
      <c r="D179" s="1"/>
      <c r="E179" s="1"/>
      <c r="F179" s="33"/>
    </row>
    <row r="180" spans="1:6" ht="18.75" x14ac:dyDescent="0.25">
      <c r="A180" s="1"/>
      <c r="C180" s="1"/>
      <c r="D180" s="1"/>
      <c r="E180" s="1"/>
      <c r="F180" s="33"/>
    </row>
    <row r="181" spans="1:6" ht="18.75" x14ac:dyDescent="0.25">
      <c r="A181" s="1"/>
      <c r="C181" s="1"/>
      <c r="D181" s="1"/>
      <c r="E181" s="1"/>
      <c r="F181" s="33"/>
    </row>
    <row r="182" spans="1:6" ht="18.75" x14ac:dyDescent="0.25">
      <c r="A182" s="1"/>
      <c r="C182" s="1"/>
      <c r="D182" s="1"/>
      <c r="E182" s="1"/>
      <c r="F182" s="33"/>
    </row>
    <row r="183" spans="1:6" ht="18.75" x14ac:dyDescent="0.25">
      <c r="A183" s="1"/>
      <c r="C183" s="1"/>
      <c r="D183" s="1"/>
      <c r="E183" s="1"/>
      <c r="F183" s="33"/>
    </row>
    <row r="184" spans="1:6" ht="18.75" x14ac:dyDescent="0.25">
      <c r="A184" s="1"/>
      <c r="C184" s="1"/>
      <c r="D184" s="1"/>
      <c r="E184" s="1"/>
      <c r="F184" s="33"/>
    </row>
    <row r="185" spans="1:6" ht="18.75" x14ac:dyDescent="0.25">
      <c r="A185" s="1"/>
      <c r="C185" s="1"/>
      <c r="D185" s="1"/>
      <c r="E185" s="1"/>
      <c r="F185" s="33"/>
    </row>
    <row r="186" spans="1:6" ht="18.75" x14ac:dyDescent="0.25">
      <c r="A186" s="1"/>
      <c r="C186" s="1"/>
      <c r="D186" s="1"/>
      <c r="E186" s="1"/>
      <c r="F186" s="33"/>
    </row>
    <row r="187" spans="1:6" ht="18.75" x14ac:dyDescent="0.25">
      <c r="A187" s="1"/>
      <c r="C187" s="1"/>
      <c r="D187" s="1"/>
      <c r="E187" s="1"/>
      <c r="F187" s="33"/>
    </row>
    <row r="188" spans="1:6" ht="18.75" x14ac:dyDescent="0.25">
      <c r="A188" s="1"/>
      <c r="C188" s="1"/>
      <c r="D188" s="1"/>
      <c r="E188" s="1"/>
      <c r="F188" s="33"/>
    </row>
    <row r="189" spans="1:6" ht="18.75" x14ac:dyDescent="0.25">
      <c r="A189" s="1"/>
      <c r="C189" s="1"/>
      <c r="D189" s="1"/>
      <c r="E189" s="1"/>
      <c r="F189" s="33"/>
    </row>
    <row r="190" spans="1:6" ht="18.75" x14ac:dyDescent="0.25">
      <c r="A190" s="1"/>
      <c r="C190" s="1"/>
      <c r="D190" s="1"/>
      <c r="E190" s="1"/>
      <c r="F190" s="33"/>
    </row>
    <row r="191" spans="1:6" ht="18.75" x14ac:dyDescent="0.25">
      <c r="A191" s="1"/>
      <c r="C191" s="1"/>
      <c r="D191" s="1"/>
      <c r="E191" s="1"/>
      <c r="F191" s="33"/>
    </row>
    <row r="192" spans="1:6" ht="18.75" x14ac:dyDescent="0.25">
      <c r="A192" s="1"/>
      <c r="C192" s="1"/>
      <c r="D192" s="1"/>
      <c r="E192" s="1"/>
      <c r="F192" s="33"/>
    </row>
    <row r="193" spans="1:6" ht="18.75" x14ac:dyDescent="0.25">
      <c r="A193" s="1"/>
      <c r="C193" s="1"/>
      <c r="D193" s="1"/>
      <c r="E193" s="1"/>
      <c r="F193" s="33"/>
    </row>
    <row r="194" spans="1:6" ht="18.75" x14ac:dyDescent="0.25">
      <c r="A194" s="1"/>
      <c r="C194" s="1"/>
      <c r="D194" s="1"/>
      <c r="E194" s="1"/>
      <c r="F194" s="33"/>
    </row>
    <row r="195" spans="1:6" ht="18.75" x14ac:dyDescent="0.25">
      <c r="A195" s="1"/>
      <c r="C195" s="1"/>
      <c r="D195" s="1"/>
      <c r="E195" s="1"/>
      <c r="F195" s="33"/>
    </row>
    <row r="196" spans="1:6" ht="18.75" x14ac:dyDescent="0.25">
      <c r="A196" s="1"/>
      <c r="C196" s="1"/>
      <c r="D196" s="1"/>
      <c r="E196" s="1"/>
      <c r="F196" s="33"/>
    </row>
    <row r="197" spans="1:6" ht="18.75" x14ac:dyDescent="0.25">
      <c r="A197" s="1"/>
      <c r="C197" s="1"/>
      <c r="D197" s="1"/>
      <c r="E197" s="1"/>
      <c r="F197" s="33"/>
    </row>
    <row r="198" spans="1:6" ht="18.75" x14ac:dyDescent="0.25">
      <c r="A198" s="1"/>
      <c r="C198" s="1"/>
      <c r="D198" s="1"/>
      <c r="E198" s="1"/>
      <c r="F198" s="33"/>
    </row>
    <row r="199" spans="1:6" ht="18.75" x14ac:dyDescent="0.25">
      <c r="A199" s="1"/>
      <c r="C199" s="1"/>
      <c r="D199" s="1"/>
      <c r="E199" s="1"/>
      <c r="F199" s="33"/>
    </row>
    <row r="200" spans="1:6" ht="18.75" x14ac:dyDescent="0.25">
      <c r="A200" s="1"/>
      <c r="C200" s="1"/>
      <c r="D200" s="1"/>
      <c r="E200" s="1"/>
      <c r="F200" s="33"/>
    </row>
    <row r="201" spans="1:6" ht="18.75" x14ac:dyDescent="0.25">
      <c r="A201" s="1"/>
      <c r="C201" s="1"/>
      <c r="D201" s="1"/>
      <c r="E201" s="1"/>
      <c r="F201" s="33"/>
    </row>
    <row r="202" spans="1:6" ht="18.75" x14ac:dyDescent="0.25">
      <c r="A202" s="1"/>
      <c r="C202" s="1"/>
      <c r="D202" s="1"/>
      <c r="E202" s="1"/>
      <c r="F202" s="33"/>
    </row>
    <row r="203" spans="1:6" ht="18.75" x14ac:dyDescent="0.25">
      <c r="A203" s="1"/>
      <c r="C203" s="1"/>
      <c r="D203" s="1"/>
      <c r="E203" s="1"/>
      <c r="F203" s="33"/>
    </row>
    <row r="204" spans="1:6" ht="18.75" x14ac:dyDescent="0.25">
      <c r="A204" s="1"/>
      <c r="C204" s="1"/>
      <c r="D204" s="1"/>
      <c r="E204" s="1"/>
      <c r="F204" s="33"/>
    </row>
    <row r="205" spans="1:6" ht="18.75" x14ac:dyDescent="0.25">
      <c r="A205" s="1"/>
      <c r="C205" s="1"/>
      <c r="D205" s="1"/>
      <c r="E205" s="1"/>
      <c r="F205" s="33"/>
    </row>
    <row r="206" spans="1:6" ht="18.75" x14ac:dyDescent="0.25">
      <c r="A206" s="1"/>
      <c r="C206" s="1"/>
      <c r="D206" s="1"/>
      <c r="E206" s="1"/>
      <c r="F206" s="33"/>
    </row>
    <row r="207" spans="1:6" ht="18.75" x14ac:dyDescent="0.25">
      <c r="A207" s="1"/>
      <c r="C207" s="1"/>
      <c r="D207" s="1"/>
      <c r="E207" s="1"/>
      <c r="F207" s="33"/>
    </row>
    <row r="208" spans="1:6" ht="18.75" x14ac:dyDescent="0.25">
      <c r="A208" s="1"/>
      <c r="C208" s="1"/>
      <c r="D208" s="1"/>
      <c r="E208" s="1"/>
      <c r="F208" s="33"/>
    </row>
    <row r="209" spans="1:6" ht="18.75" x14ac:dyDescent="0.25">
      <c r="A209" s="1"/>
      <c r="C209" s="1"/>
      <c r="D209" s="1"/>
      <c r="E209" s="1"/>
      <c r="F209" s="33"/>
    </row>
    <row r="210" spans="1:6" ht="18.75" x14ac:dyDescent="0.25">
      <c r="A210" s="1"/>
      <c r="C210" s="1"/>
      <c r="D210" s="1"/>
      <c r="E210" s="1"/>
      <c r="F210" s="33"/>
    </row>
    <row r="211" spans="1:6" ht="18.75" x14ac:dyDescent="0.25">
      <c r="A211" s="1"/>
      <c r="C211" s="1"/>
      <c r="D211" s="1"/>
      <c r="E211" s="1"/>
      <c r="F211" s="33"/>
    </row>
    <row r="212" spans="1:6" ht="18.75" x14ac:dyDescent="0.25">
      <c r="A212" s="1"/>
      <c r="C212" s="1"/>
      <c r="D212" s="1"/>
      <c r="E212" s="1"/>
      <c r="F212" s="33"/>
    </row>
    <row r="213" spans="1:6" ht="18.75" x14ac:dyDescent="0.25">
      <c r="A213" s="1"/>
      <c r="C213" s="1"/>
      <c r="D213" s="1"/>
      <c r="E213" s="1"/>
      <c r="F213" s="33"/>
    </row>
    <row r="214" spans="1:6" ht="18.75" x14ac:dyDescent="0.25">
      <c r="A214" s="1"/>
      <c r="C214" s="1"/>
      <c r="D214" s="1"/>
      <c r="E214" s="1"/>
      <c r="F214" s="33"/>
    </row>
    <row r="215" spans="1:6" ht="18.75" x14ac:dyDescent="0.25">
      <c r="A215" s="1"/>
      <c r="C215" s="1"/>
      <c r="D215" s="1"/>
      <c r="E215" s="1"/>
      <c r="F215" s="33"/>
    </row>
    <row r="216" spans="1:6" ht="18.75" x14ac:dyDescent="0.25">
      <c r="A216" s="1"/>
      <c r="C216" s="1"/>
      <c r="D216" s="1"/>
      <c r="E216" s="1"/>
      <c r="F216" s="33"/>
    </row>
    <row r="217" spans="1:6" ht="18.75" x14ac:dyDescent="0.25">
      <c r="A217" s="1"/>
      <c r="C217" s="1"/>
      <c r="D217" s="1"/>
      <c r="E217" s="1"/>
      <c r="F217" s="33"/>
    </row>
    <row r="218" spans="1:6" ht="18.75" x14ac:dyDescent="0.25">
      <c r="A218" s="1"/>
      <c r="C218" s="1"/>
      <c r="D218" s="1"/>
      <c r="E218" s="1"/>
      <c r="F218" s="33"/>
    </row>
    <row r="219" spans="1:6" ht="18.75" x14ac:dyDescent="0.25">
      <c r="A219" s="1"/>
      <c r="C219" s="1"/>
      <c r="D219" s="1"/>
      <c r="E219" s="1"/>
      <c r="F219" s="33"/>
    </row>
    <row r="220" spans="1:6" ht="18.75" x14ac:dyDescent="0.25">
      <c r="A220" s="1"/>
      <c r="C220" s="1"/>
      <c r="D220" s="1"/>
      <c r="E220" s="1"/>
      <c r="F220" s="33"/>
    </row>
    <row r="221" spans="1:6" ht="18.75" x14ac:dyDescent="0.25">
      <c r="A221" s="1"/>
      <c r="C221" s="1"/>
      <c r="D221" s="1"/>
      <c r="E221" s="1"/>
      <c r="F221" s="33"/>
    </row>
    <row r="222" spans="1:6" ht="18.75" x14ac:dyDescent="0.25">
      <c r="A222" s="1"/>
      <c r="C222" s="1"/>
      <c r="D222" s="1"/>
      <c r="E222" s="1"/>
      <c r="F222" s="33"/>
    </row>
  </sheetData>
  <mergeCells count="38">
    <mergeCell ref="A2:H3"/>
    <mergeCell ref="A100:B101"/>
    <mergeCell ref="K6:K7"/>
    <mergeCell ref="G6:J6"/>
    <mergeCell ref="G30:G36"/>
    <mergeCell ref="F10:F29"/>
    <mergeCell ref="G10:G29"/>
    <mergeCell ref="E10:E29"/>
    <mergeCell ref="D10:D29"/>
    <mergeCell ref="C10:C29"/>
    <mergeCell ref="B10:B29"/>
    <mergeCell ref="B30:B36"/>
    <mergeCell ref="E30:E36"/>
    <mergeCell ref="F30:F36"/>
    <mergeCell ref="K39:K57"/>
    <mergeCell ref="C59:C77"/>
    <mergeCell ref="B59:B77"/>
    <mergeCell ref="A6:A7"/>
    <mergeCell ref="B6:D6"/>
    <mergeCell ref="E6:F6"/>
    <mergeCell ref="D38:D57"/>
    <mergeCell ref="E38:E57"/>
    <mergeCell ref="F38:F57"/>
    <mergeCell ref="C30:C36"/>
    <mergeCell ref="D30:D36"/>
    <mergeCell ref="A8:A83"/>
    <mergeCell ref="F59:F77"/>
    <mergeCell ref="E59:E77"/>
    <mergeCell ref="G78:G83"/>
    <mergeCell ref="F78:F83"/>
    <mergeCell ref="E78:E83"/>
    <mergeCell ref="D59:D77"/>
    <mergeCell ref="D78:D83"/>
    <mergeCell ref="C78:C83"/>
    <mergeCell ref="B78:B83"/>
    <mergeCell ref="G38:G57"/>
    <mergeCell ref="B38:B57"/>
    <mergeCell ref="C38:C5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ЮГП</vt:lpstr>
      <vt:lpstr>ОТЧЕТ ЮМР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 N B</dc:creator>
  <cp:lastModifiedBy>Николай Тютин</cp:lastModifiedBy>
  <cp:lastPrinted>2021-07-07T09:24:31Z</cp:lastPrinted>
  <dcterms:created xsi:type="dcterms:W3CDTF">2021-05-25T08:58:56Z</dcterms:created>
  <dcterms:modified xsi:type="dcterms:W3CDTF">2021-07-22T13:03:42Z</dcterms:modified>
</cp:coreProperties>
</file>