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/>
  </bookViews>
  <sheets>
    <sheet name="Документ" sheetId="2" r:id="rId1"/>
  </sheets>
  <definedNames>
    <definedName name="_xlnm.Print_Titles" localSheetId="0">Документ!$14:$14</definedName>
  </definedNames>
  <calcPr calcId="145621"/>
</workbook>
</file>

<file path=xl/calcChain.xml><?xml version="1.0" encoding="utf-8"?>
<calcChain xmlns="http://schemas.openxmlformats.org/spreadsheetml/2006/main">
  <c r="J62" i="2" l="1"/>
  <c r="J60" i="2"/>
  <c r="K129" i="2" l="1"/>
  <c r="L129" i="2"/>
  <c r="M129" i="2"/>
  <c r="N129" i="2"/>
  <c r="O129" i="2"/>
  <c r="P129" i="2"/>
  <c r="Q129" i="2"/>
  <c r="J129" i="2"/>
  <c r="J96" i="2" l="1"/>
  <c r="Q128" i="2" l="1"/>
  <c r="Q126" i="2"/>
  <c r="Q125" i="2" s="1"/>
  <c r="Q123" i="2"/>
  <c r="Q122" i="2" s="1"/>
  <c r="Q120" i="2"/>
  <c r="Q119" i="2" s="1"/>
  <c r="Q115" i="2"/>
  <c r="Q114" i="2" s="1"/>
  <c r="Q113" i="2" s="1"/>
  <c r="Q111" i="2"/>
  <c r="Q110" i="2" s="1"/>
  <c r="Q106" i="2"/>
  <c r="Q105" i="2" s="1"/>
  <c r="Q101" i="2"/>
  <c r="Q98" i="2"/>
  <c r="Q97" i="2" s="1"/>
  <c r="Q95" i="2"/>
  <c r="Q94" i="2" s="1"/>
  <c r="Q90" i="2"/>
  <c r="Q89" i="2" s="1"/>
  <c r="Q86" i="2"/>
  <c r="Q85" i="2" s="1"/>
  <c r="Q82" i="2"/>
  <c r="Q81" i="2" s="1"/>
  <c r="Q79" i="2"/>
  <c r="Q78" i="2" s="1"/>
  <c r="Q75" i="2"/>
  <c r="Q72" i="2"/>
  <c r="Q70" i="2"/>
  <c r="Q69" i="2" s="1"/>
  <c r="Q67" i="2"/>
  <c r="Q66" i="2" s="1"/>
  <c r="Q64" i="2"/>
  <c r="Q63" i="2" s="1"/>
  <c r="Q59" i="2"/>
  <c r="Q58" i="2" s="1"/>
  <c r="Q54" i="2"/>
  <c r="Q53" i="2" s="1"/>
  <c r="Q48" i="2"/>
  <c r="Q47" i="2" s="1"/>
  <c r="Q44" i="2"/>
  <c r="Q43" i="2" s="1"/>
  <c r="Q41" i="2"/>
  <c r="Q40" i="2" s="1"/>
  <c r="Q33" i="2"/>
  <c r="Q32" i="2" s="1"/>
  <c r="Q28" i="2"/>
  <c r="Q27" i="2" s="1"/>
  <c r="Q22" i="2"/>
  <c r="Q21" i="2" s="1"/>
  <c r="Q17" i="2"/>
  <c r="Q16" i="2" s="1"/>
  <c r="Q15" i="2" s="1"/>
  <c r="Q77" i="2" l="1"/>
  <c r="Q118" i="2"/>
  <c r="Q93" i="2"/>
  <c r="Q46" i="2"/>
  <c r="Q104" i="2"/>
  <c r="Q36" i="2"/>
  <c r="Q35" i="2" s="1"/>
  <c r="Q20" i="2" s="1"/>
  <c r="Q39" i="2"/>
  <c r="Q57" i="2"/>
  <c r="Q84" i="2"/>
  <c r="J59" i="2"/>
  <c r="J58" i="2" s="1"/>
  <c r="J106" i="2"/>
  <c r="J105" i="2" s="1"/>
  <c r="J115" i="2"/>
  <c r="J114" i="2" s="1"/>
  <c r="J113" i="2" s="1"/>
  <c r="J111" i="2"/>
  <c r="J110" i="2" s="1"/>
  <c r="J101" i="2"/>
  <c r="J98" i="2"/>
  <c r="J97" i="2" s="1"/>
  <c r="J82" i="2"/>
  <c r="J81" i="2" s="1"/>
  <c r="J72" i="2"/>
  <c r="J67" i="2"/>
  <c r="J66" i="2" s="1"/>
  <c r="J48" i="2"/>
  <c r="J47" i="2" s="1"/>
  <c r="J44" i="2"/>
  <c r="J43" i="2" s="1"/>
  <c r="J28" i="2"/>
  <c r="J27" i="2" s="1"/>
  <c r="J22" i="2"/>
  <c r="J21" i="2" s="1"/>
  <c r="J95" i="2"/>
  <c r="J94" i="2" s="1"/>
  <c r="J79" i="2"/>
  <c r="J78" i="2" s="1"/>
  <c r="J75" i="2"/>
  <c r="J70" i="2"/>
  <c r="J69" i="2" s="1"/>
  <c r="J64" i="2"/>
  <c r="J63" i="2" s="1"/>
  <c r="J54" i="2"/>
  <c r="J53" i="2" s="1"/>
  <c r="J126" i="2"/>
  <c r="J125" i="2" s="1"/>
  <c r="J120" i="2"/>
  <c r="J119" i="2" s="1"/>
  <c r="J86" i="2"/>
  <c r="J85" i="2" s="1"/>
  <c r="J90" i="2"/>
  <c r="J89" i="2" s="1"/>
  <c r="J33" i="2"/>
  <c r="J32" i="2" s="1"/>
  <c r="J128" i="2"/>
  <c r="J123" i="2"/>
  <c r="J122" i="2" s="1"/>
  <c r="J17" i="2"/>
  <c r="J16" i="2" s="1"/>
  <c r="J15" i="2" s="1"/>
  <c r="J41" i="2"/>
  <c r="J40" i="2" s="1"/>
  <c r="Q134" i="2" l="1"/>
  <c r="J104" i="2"/>
  <c r="J84" i="2"/>
  <c r="J93" i="2"/>
  <c r="J46" i="2"/>
  <c r="J57" i="2"/>
  <c r="J36" i="2"/>
  <c r="J35" i="2" s="1"/>
  <c r="J20" i="2" s="1"/>
  <c r="J77" i="2"/>
  <c r="J118" i="2"/>
  <c r="J39" i="2"/>
  <c r="J134" i="2" l="1"/>
</calcChain>
</file>

<file path=xl/sharedStrings.xml><?xml version="1.0" encoding="utf-8"?>
<sst xmlns="http://schemas.openxmlformats.org/spreadsheetml/2006/main" count="474" uniqueCount="259">
  <si>
    <t>Наименование</t>
  </si>
  <si>
    <t>дополнительный код</t>
  </si>
  <si>
    <t>Документ, учреждение</t>
  </si>
  <si>
    <t>Ц.ст.</t>
  </si>
  <si>
    <t>Расх.</t>
  </si>
  <si>
    <t/>
  </si>
  <si>
    <t>Сумма на 2021 год</t>
  </si>
  <si>
    <t xml:space="preserve">  Муниципальная программа "Капитальный ремонт муниципальных жилых помещений Юрьевецкого городского поселения"</t>
  </si>
  <si>
    <t>000</t>
  </si>
  <si>
    <t>0100000000</t>
  </si>
  <si>
    <t xml:space="preserve">    Подпрограмма "Капитальный ремонт муниципальных жилых помещений"</t>
  </si>
  <si>
    <t>0110000000</t>
  </si>
  <si>
    <t xml:space="preserve">      Основное мероприятие "Капитальный ремонт муниципальных жилых помещений"</t>
  </si>
  <si>
    <t>0110100000</t>
  </si>
  <si>
    <t>500</t>
  </si>
  <si>
    <t>0110140060</t>
  </si>
  <si>
    <t>200</t>
  </si>
  <si>
    <t xml:space="preserve">  Муниципальная программа "Обеспечение доступным и комфортным жильем, объектами инженерной инфраструктуры и жилищно-коммунальными услугами в Юрьевецком городском поселении"</t>
  </si>
  <si>
    <t>0200000000</t>
  </si>
  <si>
    <t xml:space="preserve">    Подпрограмма "Обеспечение жильем и жилищными услугами граждан в Юрьевецком городском поселении"</t>
  </si>
  <si>
    <t>0210000000</t>
  </si>
  <si>
    <t xml:space="preserve">      Основное мероприятие "Обеспечение жильем и жилищными услугами граждан"</t>
  </si>
  <si>
    <t>0210100000</t>
  </si>
  <si>
    <t>0210130600</t>
  </si>
  <si>
    <t xml:space="preserve">    Подпрограмма "Обеспечение коммунальными услугами граждан в Юрьевецком городском поселении"</t>
  </si>
  <si>
    <t>0220000000</t>
  </si>
  <si>
    <t xml:space="preserve">      Основное мероприятие "Обеспечение коммунальными услугами граждан"</t>
  </si>
  <si>
    <t>0220100000</t>
  </si>
  <si>
    <t>0220130650</t>
  </si>
  <si>
    <t xml:space="preserve">    Подпрограмма "Чистая вода"</t>
  </si>
  <si>
    <t>0250000000</t>
  </si>
  <si>
    <t xml:space="preserve">      Основное мероприятие "Модернизация систем водоснабжения, водоотведения и очистки сточных вод"</t>
  </si>
  <si>
    <t>0250100000</t>
  </si>
  <si>
    <t>0250120660</t>
  </si>
  <si>
    <t xml:space="preserve">  Муниципальная программа "Управление муниципальной собственностью Юрьевецкого городского поселения"</t>
  </si>
  <si>
    <t>0300000000</t>
  </si>
  <si>
    <t xml:space="preserve">    Подпрограмма "Обеспечение приватизации и проведение предпродажной подготовки объектов приватизации"</t>
  </si>
  <si>
    <t>0310000000</t>
  </si>
  <si>
    <t xml:space="preserve">      Основное мероприятие "Приватизация и предпродажная подготовка объектов приватизации</t>
  </si>
  <si>
    <t>0310100000</t>
  </si>
  <si>
    <t xml:space="preserve">    Подпрограмма "Мероприятия по землеустройству и землепользованию"</t>
  </si>
  <si>
    <t>0320000000</t>
  </si>
  <si>
    <t xml:space="preserve">      Основное мероприятие "Определение границ земельных участков"</t>
  </si>
  <si>
    <t>0320100000</t>
  </si>
  <si>
    <t xml:space="preserve">  Муниципальная программа "Содержание и ремонт автомобильных дорог общего пользования, обеспечение безопасности дорожного движения в Юрьевецком городском поселении"</t>
  </si>
  <si>
    <t>0400000000</t>
  </si>
  <si>
    <t xml:space="preserve">    Подпрограмма "Содержание и ремонт автомобильных дорог общего пользования в Юрьевецком городском поселении"</t>
  </si>
  <si>
    <t>0410000000</t>
  </si>
  <si>
    <t xml:space="preserve">      Основное мероприятие "Содержание автомобильных дорог общего пользования"</t>
  </si>
  <si>
    <t>0410100000</t>
  </si>
  <si>
    <t>0410120110</t>
  </si>
  <si>
    <t>0410120500</t>
  </si>
  <si>
    <t>04101S0510</t>
  </si>
  <si>
    <t xml:space="preserve">  Муниципальная программа "Благоустройство и санитарное содержание территории Юрьевецкого городского поселения"</t>
  </si>
  <si>
    <t>0500000000</t>
  </si>
  <si>
    <t xml:space="preserve">      Основное мероприятие "Выполнение мероприятий на сетях уличного освещения"</t>
  </si>
  <si>
    <t xml:space="preserve">    Подпрограмма "Санитарное содержание территории Юрьевецкого городского поселения"</t>
  </si>
  <si>
    <t>0520000000</t>
  </si>
  <si>
    <t xml:space="preserve">      Основное мероприятие "Выполнение мероприятий по санитарному содержанию территории"</t>
  </si>
  <si>
    <t>0520100000</t>
  </si>
  <si>
    <t xml:space="preserve">    Подпрограмма "Содержание и обустройство мест массового отдыха населения на территории Юрьевецкого городского поселения"</t>
  </si>
  <si>
    <t>0530000000</t>
  </si>
  <si>
    <t xml:space="preserve">      Основное мероприятие "Мероприятия по содержанию и обустройству мест массового отдыха населения"</t>
  </si>
  <si>
    <t>0530100000</t>
  </si>
  <si>
    <t xml:space="preserve">    Подпрограмма "Содержание мест погребения на территории Юрьевецкого городского поселения"</t>
  </si>
  <si>
    <t>0540000000</t>
  </si>
  <si>
    <t xml:space="preserve">      Основное мероприятие "Содержание мест погребения"</t>
  </si>
  <si>
    <t>0540100000</t>
  </si>
  <si>
    <t xml:space="preserve">    Подпрограмма "Озеленение территории Юрьевецкого городского поселения"</t>
  </si>
  <si>
    <t>0550000000</t>
  </si>
  <si>
    <t xml:space="preserve">      Основное мероприятие "Мероприятия по озеленению территории"</t>
  </si>
  <si>
    <t>0550100000</t>
  </si>
  <si>
    <t xml:space="preserve">    Подпрограмма "Формирование современной городской среды"</t>
  </si>
  <si>
    <t>0560000000</t>
  </si>
  <si>
    <t xml:space="preserve">      Основное мероприятие "Региональный проект "Создание комфортной городской среды""</t>
  </si>
  <si>
    <t>056F200000</t>
  </si>
  <si>
    <t xml:space="preserve">  Муниципальная программа "Организация и осуществление мероприятий по работе с детьми и молодежью в Юрьевецком городском поселении"</t>
  </si>
  <si>
    <t>0600000000</t>
  </si>
  <si>
    <t xml:space="preserve">    Подпрограмма "Проведение общегородских молодежных мероприятий"</t>
  </si>
  <si>
    <t>0640000000</t>
  </si>
  <si>
    <t xml:space="preserve">      Основное мероприятие "Проведение общегородских молодежных мероприятий"</t>
  </si>
  <si>
    <t>0640100000</t>
  </si>
  <si>
    <t xml:space="preserve">  Муниципальная программа "Развитие физической культуры и спорта в Юрьевецком городском поселении"</t>
  </si>
  <si>
    <t>0700000000</t>
  </si>
  <si>
    <t xml:space="preserve">    Подпрограмма "Организация проведения массовых физкультурно-оздоровительных и спортивных мероприятий для населения города"</t>
  </si>
  <si>
    <t>0720000000</t>
  </si>
  <si>
    <t xml:space="preserve">      Основное мероприятие "Организация проведения массовых физкультурно-оздоровительных и спортивных мероприятий для населения города"</t>
  </si>
  <si>
    <t>0720100000</t>
  </si>
  <si>
    <t>300</t>
  </si>
  <si>
    <t xml:space="preserve">  Муниципальная программа "Поддержка культуры и сохранение культурного наследия в Юрьевецком городском поселении"</t>
  </si>
  <si>
    <t>0800000000</t>
  </si>
  <si>
    <t xml:space="preserve">    Подпрограмма "Организация досуга и обеспечение населения услугами учреждения культуры"</t>
  </si>
  <si>
    <t>0810000000</t>
  </si>
  <si>
    <t xml:space="preserve">      Основное мероприятие "Организация досуга и обеспечение населения услугами учреждения культуры"</t>
  </si>
  <si>
    <t>0810100000</t>
  </si>
  <si>
    <t xml:space="preserve">    Подпрограмма "Организация библиотечного обслуживания населения"</t>
  </si>
  <si>
    <t>0820000000</t>
  </si>
  <si>
    <t xml:space="preserve">      Основное мероприятие "Организация библиотечного обслуживания населения"</t>
  </si>
  <si>
    <t>0820100000</t>
  </si>
  <si>
    <t xml:space="preserve">    Подпрограмма "Доведение средней заработной платы работникам учреждения до средней заработной платы в Ивановской области"</t>
  </si>
  <si>
    <t>0830000000</t>
  </si>
  <si>
    <t>0830080340</t>
  </si>
  <si>
    <t>08300S0340</t>
  </si>
  <si>
    <t xml:space="preserve">  Муниципальная программа "Защита населения и территории от чрезвычайных ситуаций природного и техногенного характера, гражданская оборона в Юрьевецком городском поселении"</t>
  </si>
  <si>
    <t>0900000000</t>
  </si>
  <si>
    <t xml:space="preserve">    Подпрограмма "Предупреждение и ликвидация последствий чрезвычайных ситуаций и стихийных бедствий природного и техногенного характера"</t>
  </si>
  <si>
    <t>0910000000</t>
  </si>
  <si>
    <t xml:space="preserve">      Основное мероприятие "Мероприятия по предупреждению и ликвидации чрезвычайных ситуаций"</t>
  </si>
  <si>
    <t>0910100000</t>
  </si>
  <si>
    <t>0910120520</t>
  </si>
  <si>
    <t xml:space="preserve">    Подпрограмма "Обеспечение безопасности людей на водных объектах, охрана их жизни и здоровья"</t>
  </si>
  <si>
    <t>0940000000</t>
  </si>
  <si>
    <t xml:space="preserve">      Основное мероприятие "Мероприятия по обеспечению безопасности людей на водных объектах, охране их жизни и здоровья"</t>
  </si>
  <si>
    <t>0940100000</t>
  </si>
  <si>
    <t xml:space="preserve">  Муниципальная программа "Управление муниципальными финансами Юрьевецкого городского поселения"</t>
  </si>
  <si>
    <t>1100000000</t>
  </si>
  <si>
    <t xml:space="preserve">    Подпрограмма "Управление муниципальным долгом"</t>
  </si>
  <si>
    <t>1110000000</t>
  </si>
  <si>
    <t xml:space="preserve">      Основное мероприятие "Управление муниципальным долгом"</t>
  </si>
  <si>
    <t>1110100000</t>
  </si>
  <si>
    <t>1110120650</t>
  </si>
  <si>
    <t>700</t>
  </si>
  <si>
    <t>1120000000</t>
  </si>
  <si>
    <t xml:space="preserve">      Основное мероприятие "Расходование средств резервного фонда"</t>
  </si>
  <si>
    <t>1120100000</t>
  </si>
  <si>
    <t>1120120510</t>
  </si>
  <si>
    <t>800</t>
  </si>
  <si>
    <t xml:space="preserve">  Непрограммные направления деятельности представительных органов местного самоуправления</t>
  </si>
  <si>
    <t>3000000000</t>
  </si>
  <si>
    <t xml:space="preserve">    Функционирование представительных органов местного самоуправления Юрьевецкого городского поселения</t>
  </si>
  <si>
    <t>3020000000</t>
  </si>
  <si>
    <t>3020000050</t>
  </si>
  <si>
    <t>100</t>
  </si>
  <si>
    <t xml:space="preserve">  Непрограммные направления деятельности исполнительных органов местного самоуправления</t>
  </si>
  <si>
    <t>3100000000</t>
  </si>
  <si>
    <t xml:space="preserve">    Непрограммные направления деятельности исполнительных органов местного самоуправления Юрьевецкого городского поселения</t>
  </si>
  <si>
    <t>3190000000</t>
  </si>
  <si>
    <t>3190090140</t>
  </si>
  <si>
    <t>Всего расходов:</t>
  </si>
  <si>
    <t>Целевая статья</t>
  </si>
  <si>
    <t>Вид расхода</t>
  </si>
  <si>
    <t>(рублей)</t>
  </si>
  <si>
    <t xml:space="preserve">        Выполнение капитального ремонта муниципальных жилых помещений (Закупка товаров, работ и услуг для обеспечения (государственных) муниципальных нужд)</t>
  </si>
  <si>
    <t xml:space="preserve">        Проведение текущего ремонта сетей водоснабжения, теплоснабжения Юрьевецкого городского поселения (Закупка товаров, работ и услуг для обеспечения государственных (муниципальных) нужд)</t>
  </si>
  <si>
    <t xml:space="preserve">        Иные межбюджетные трансферты бюджету муниципального района на проведение мероприятий по изготовление технической документации (технические планы, межевые планы), оценку объектов и оформление прав собственности на объекты, находящиеся в муниципальной собственности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</si>
  <si>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определению границ земельных участков на территории Юрьевецкого городского поселения (Межбюджетные трансферты)</t>
  </si>
  <si>
    <t xml:space="preserve">        Выполнение мероприятий по содержанию автомобильных дорог общего пользования (Закупка товаров, работ и услуг для обеспечения государственных (муниципальных) нужд)</t>
  </si>
  <si>
    <t xml:space="preserve">        Выполнение мероприятий по содержанию и ремонту автомобильных дорог общего пользования за счет средств Дорожного фонда администрации Юрьевецкого городского поселения (Закупка товаров, работ и услуг для обеспечения государственных (муниципальных) нужд)</t>
  </si>
  <si>
    <t xml:space="preserve">        Иные межбюджетные трансферты бюджету муниципального района на организацию мероприятий по вывозу стихийных навалов мусора с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</si>
  <si>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валке аварийных деревьев на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</si>
  <si>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содержание и ремонт элементов благоустройства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</si>
  <si>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и обустройству мест массового отдыха населения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</si>
  <si>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зеленых зон Юрьевецкого городского поселения (Межбюджетные трансферты)</t>
  </si>
  <si>
    <t xml:space="preserve">        Иные межбюджетные трансферты бюджету Юрьевецкого муниципального района на проведение молодежных мероприятий на территории г.Юрьевец (Межбюджетные трансферты)</t>
  </si>
  <si>
    <t xml:space="preserve">        Иные межбюджетные трансферты бюджету муниципального района на создание условий для организации досуга и обеспечения жителей поселения услугами организаций культуры (Межбюджетные трансферты)</t>
  </si>
  <si>
    <t xml:space="preserve">        Иные межбюджетные трансферты бюджету муниципального района на организацию библиотечного обслуживания населения (Межбюджетные трансферты)</t>
  </si>
  <si>
    <t xml:space="preserve">        Оказание материальной поддержки гражданам, пострадавшим при чрезвычайных ситуациях (Социальное обеспечение и иные выплаты населению)</t>
  </si>
  <si>
    <t xml:space="preserve">        Иные межбюджетные трансферты бюджету Юрьевецкого муниципального района на обеспечение безопасности людей на водных объектах, охрана их жизни и здоровья на территории г.Юрьевец (Межбюджетные трансферты)</t>
  </si>
  <si>
    <t xml:space="preserve">        Своевременное обслуживание и погашение долговых обязательств (Обслуживание государственного (муниципального) долга)</t>
  </si>
  <si>
    <t xml:space="preserve">        Осуществление операций и функций по формированию и расходованию средств резервного фонда (Иные бюджетные ассигнования)</t>
  </si>
  <si>
    <t xml:space="preserve">        Обеспечение функций Совета Юрьевецкого городского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</si>
  <si>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Прочие выплаты по обязательствам муниципального образования (Закупка товаров, работ и услуг для обеспечения государственных (муниципальных) нужд)</t>
  </si>
  <si>
    <t xml:space="preserve">  Муниципальная программа "Уличное освещение"</t>
  </si>
  <si>
    <t>1000000000</t>
  </si>
  <si>
    <t xml:space="preserve">    Подпрограмма "Содержание сетей уличного освещения на территории Юрьевецкого городского поселения"</t>
  </si>
  <si>
    <t>1020000000</t>
  </si>
  <si>
    <t>1020100000</t>
  </si>
  <si>
    <t xml:space="preserve">        Иные межбюджетные трансферты бюджету Юрьевецкого муниципального района на выполнение мероприятий по содержанию и ремонту сетей уличного освещения (Межбюджетные трансферты)</t>
  </si>
  <si>
    <t>"О бюджете Юрьевецкого городского поселения на 2022 год</t>
  </si>
  <si>
    <t>и на плановый период 2023 и 2024 годов"</t>
  </si>
  <si>
    <t>0910120030</t>
  </si>
  <si>
    <t xml:space="preserve">          Проведение мероприятий по предупреждению и ликвидации чрезвычайных ситуаций (Закупка товаров, работ и услуг для обеспечения государственных (муниципальных) нужд)</t>
  </si>
  <si>
    <t xml:space="preserve">   Проведение мероприятий по обеспечению первичных мер пожарной безопасности(Закупка товаров, работ и услуг для обеспечения государственных (муниципальных) нужд)</t>
  </si>
  <si>
    <t>0910120540</t>
  </si>
  <si>
    <t xml:space="preserve">   Выполнение мероприятий по оформлению документации на причальное сооружение: причальной набережной пристани "Юрьевец"(Закупка товаров, работ и услуг для обеспечения государственных (муниципальных) нужд)</t>
  </si>
  <si>
    <t>3190020780</t>
  </si>
  <si>
    <t xml:space="preserve">        Проведение мероприятий на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фондов" (Закупка товаров, работ и услуг для обеспечения государственных (муниципальных) нужд)</t>
  </si>
  <si>
    <t>0110120630</t>
  </si>
  <si>
    <t xml:space="preserve">   Оплата услуг сторонних организаций по предоставлению нанимателям муниципального жилья жилищных и коммунальных услуг(Закупка товаров, работ и услуг для обеспечения государственных (муниципальных) нужд)</t>
  </si>
  <si>
    <t>0210120010</t>
  </si>
  <si>
    <t xml:space="preserve">    Возмещение затрат нанимателям муниципального жилья, подлежащего капитальному ремонту, за съем жилья в целях безопасного их проживания(Социальное обеспечение и иные выплаты населению)</t>
  </si>
  <si>
    <t xml:space="preserve">     Разработка (актуализация) схем водоснабжения, водоотведения, теплоснабжения в Юрьевецком городском поселении(Закупка товаров, работ и услуг для обеспечения государственных (муниципальных) нужд)</t>
  </si>
  <si>
    <t>0220120020</t>
  </si>
  <si>
    <t>0220120050</t>
  </si>
  <si>
    <t xml:space="preserve">        Предоставление субсидий юридическим лицам, индивидуальным предпринимателям, а также физическим лицам - производителям товаров, работ, услуг в целях возмещения части затрат в связи с оказанием услуг отдельным категориям граждан"(Иные бюджетные ассигнования)</t>
  </si>
  <si>
    <t xml:space="preserve">    Подпрограмма "Газификация Юрьевецкого городского поселения"</t>
  </si>
  <si>
    <t>0230000000</t>
  </si>
  <si>
    <t xml:space="preserve">      Основное мероприятие "Газификация"</t>
  </si>
  <si>
    <t>0230100000</t>
  </si>
  <si>
    <t>02301S2990</t>
  </si>
  <si>
    <t>400</t>
  </si>
  <si>
    <t xml:space="preserve">  Реализация мероприятий по модернизации объектов коммунальной инфраструктуры (Закупка товаров, работ и услуг для обеспечения государственных (муниципальных) нужд)</t>
  </si>
  <si>
    <t>02501S6800</t>
  </si>
  <si>
    <t>056F2S5100</t>
  </si>
  <si>
    <t xml:space="preserve"> Выполнение мероприятий по содержанию и ремонту сетей уличного освещения(Закупка товаров, работ и услуг для обеспечения государственных (муниципальных) нужд)</t>
  </si>
  <si>
    <t>1020120170</t>
  </si>
  <si>
    <t>3190090050</t>
  </si>
  <si>
    <t xml:space="preserve">        Организация дополнительного пенсионного обеспечения отдельных категорий граждан Юрьевецкого городского поселения, в части доплат к пенсиям муниципальных служащих(Социальное обеспечение и иные выплаты населению)</t>
  </si>
  <si>
    <t>0710000000</t>
  </si>
  <si>
    <t>0710100000</t>
  </si>
  <si>
    <t>0710120380</t>
  </si>
  <si>
    <t>0710120390</t>
  </si>
  <si>
    <t xml:space="preserve">   Проведение мероприятий по обеспечению функционирования стадиона (ул. Герцена)(Закупка товаров, работ и услуг для обеспечения государственных (муниципальных) нужд)</t>
  </si>
  <si>
    <t xml:space="preserve"> Организация массовых физкультурно-оздоровительных и спортивных мероприятий для населения города(Закупка товаров, работ и услуг для обеспечения государственных (муниципальных) нужд)</t>
  </si>
  <si>
    <t>0720120400</t>
  </si>
  <si>
    <t xml:space="preserve"> Организация массовых физкультурно-оздоровительных и спортивных мероприятий для населения города(Социальное обеспечение и иные выплаты населению)</t>
  </si>
  <si>
    <t>03101М0440</t>
  </si>
  <si>
    <t>03201М0090</t>
  </si>
  <si>
    <t>09401М0760</t>
  </si>
  <si>
    <t>0420000000</t>
  </si>
  <si>
    <t>0420100000</t>
  </si>
  <si>
    <t>04201М0140</t>
  </si>
  <si>
    <t>05201М0190</t>
  </si>
  <si>
    <t>05201М0210</t>
  </si>
  <si>
    <t>05201М0230</t>
  </si>
  <si>
    <t>05301М0240</t>
  </si>
  <si>
    <t>05501М0271</t>
  </si>
  <si>
    <t>05600М6400</t>
  </si>
  <si>
    <t xml:space="preserve">       Иные межбюджетные трансферты бюджету муниципального района на реализацию проектов благоустройства территорий Юрьевецкого городского поселения(Межбюджетные трансферты)</t>
  </si>
  <si>
    <t>05600М5550</t>
  </si>
  <si>
    <t>10201М0800</t>
  </si>
  <si>
    <t>Основное мероприятие "Поддержка деятельности детских и молодежных общественных объединений и социальных инициатив"</t>
  </si>
  <si>
    <t xml:space="preserve"> Иные межбюджетные трансферты бюджету Юрьевецкого муниципального района на оказание муниципальной услуги "Организация и осуществлению мероприятий по работе с детьми и молодежью на территории Юрьевецкого городского поселения"</t>
  </si>
  <si>
    <t>06102М0270</t>
  </si>
  <si>
    <t>06401М0730</t>
  </si>
  <si>
    <t>08101М0030</t>
  </si>
  <si>
    <t>08201М0040</t>
  </si>
  <si>
    <t>08201М1980</t>
  </si>
  <si>
    <t xml:space="preserve">        Софинансирования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</si>
  <si>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>02101М4970</t>
  </si>
  <si>
    <t xml:space="preserve">         Иные межбюджетные трансферты бюджету Юрьевецкого муниципального района на реализацию мероприятий по предоставлению социальных выплат молодым семьям г.Юрьевец на приобретение (Межбюджетные трансферты)</t>
  </si>
  <si>
    <t>02101М3100</t>
  </si>
  <si>
    <t xml:space="preserve">          Иные межбюджетные трансферты бюджету Юрьевецкого муниципального района на предоставление государственной и муниципальной поддержки граждан г.Юрьевец в сфере ипотечного жилищного кредитования, в части предоставления субсидии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(в том числе рефинансированному) (Межбюджетные трансферты)</t>
  </si>
  <si>
    <r>
      <t>Подпрограмма</t>
    </r>
    <r>
      <rPr>
        <sz val="10"/>
        <color rgb="FF252519"/>
        <rFont val="Arial Cyr"/>
        <charset val="204"/>
      </rPr>
      <t xml:space="preserve"> "Обеспечение безопасности дорожного движения в Юрьевецком городском поселении"</t>
    </r>
  </si>
  <si>
    <r>
      <t>Основное мероприятие</t>
    </r>
    <r>
      <rPr>
        <sz val="10"/>
        <color rgb="FF252519"/>
        <rFont val="Arial Cyr"/>
        <charset val="204"/>
      </rPr>
      <t xml:space="preserve"> "Обеспечение безопасности дорожного движения"</t>
    </r>
  </si>
  <si>
    <t>Подпрограмма "Поддержка деятельности детских и молодежных общественных объединений и социальных инициатив"</t>
  </si>
  <si>
    <t xml:space="preserve">Приложение5 </t>
  </si>
  <si>
    <t>Распределение бюджетных ассигнований по целевым статьям (муниципальным программам Юрьевецкого городского поселения направлениям деятельности органов местного самоуправления Юревецкого городского поселения), группам видов расходов классификации расходов бюджета Юрьевецкого городского поселения на 2023 и 2024  года</t>
  </si>
  <si>
    <t>Сумма на 2023 год</t>
  </si>
  <si>
    <t>Сумма на 2024 год</t>
  </si>
  <si>
    <t>Иные межбюджетные трансферты бюджету Юрьевецкого муниципального района на выполнение мероприятий по приобретению и установке дорожных знаков(Межбюджетные трансферты)</t>
  </si>
  <si>
    <t>Иные межбюджетные трансферты бюджету Юрьевецкого муниципального района на выполнение мероприятий по нанесению горизонтальной дорожной разметки(Межбюджетные трансферты)</t>
  </si>
  <si>
    <t>05401М0251</t>
  </si>
  <si>
    <t xml:space="preserve">   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</si>
  <si>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>Подпрограмма "Обеспечение финансирования непредвиденных расходов"</t>
  </si>
  <si>
    <t>04201М0160</t>
  </si>
  <si>
    <t xml:space="preserve">к  решению Совета </t>
  </si>
  <si>
    <t>Юрьевецкого городского поселения от 24.12.2021 № 52</t>
  </si>
  <si>
    <t xml:space="preserve">              Иные межбюджетные трансферты бюджету муниципального района на выполнение мероприятий по обеспечению надлежащего содержания мест погребения Юрьевецкого городского поселения (Межбюджетные трансферты)</t>
  </si>
  <si>
    <t xml:space="preserve">    Подпрограмма "Обеспечение условий для развития на территории поселения физической культуры и массового спорта"</t>
  </si>
  <si>
    <t xml:space="preserve">   Основное мероприятие "Развитие на территории поселения физической культуры и массового спорта"</t>
  </si>
  <si>
    <t xml:space="preserve">       Иные межбюджетные трансферты бюджету муниципального района на укрепление материально-технической базы муниципальных учреждений культуры(Межбюджетные трансферты)</t>
  </si>
  <si>
    <t xml:space="preserve">    Проведение мероприятий по обеспечению функционирования городской лыжной трассы(Закупка товаров, работ и услуг для обеспечения государственных (муниципальных) нужд)</t>
  </si>
  <si>
    <t xml:space="preserve">      Иные межбюджетные трансферты бюджету муниципального района на реализацию программ формирования современной городской среды на территории г.Юрьевец(Межбюджетные трансферты)</t>
  </si>
  <si>
    <t xml:space="preserve">     Реализация проектов развития территорий муниципальных образований Ивановской области, основанных на местных инициативах (инициативных проектов) (Закупка товаров, работ и услуг для обеспечения государственных (муниципальных) нужд)</t>
  </si>
  <si>
    <r>
      <t xml:space="preserve">      Выполнение мероприятий по ремонту </t>
    </r>
    <r>
      <rPr>
        <sz val="10"/>
        <color rgb="FF252519"/>
        <rFont val="Arial Cyr"/>
        <charset val="204"/>
      </rPr>
      <t>автомобильных дорог общего пользования (разработка проектно-сметной и рабочей документации) (Закупка товаров, работ и услуг для обеспечения государственных (муниципальных) нужд)</t>
    </r>
  </si>
  <si>
    <t xml:space="preserve">     Разработка (корректировка) проектной документации и газификация населённых пунктов, объектов социальной инфраструктуры Ивановской области (Капитальные вложения в объекты государственной (муниципальной) собственности)</t>
  </si>
  <si>
    <t xml:space="preserve">      Проведение экспертизы схем водоснабжения, водоотведения, теплоснабжения в Юрьевецком городском поселении (Закупка товаров, работ и услуг для обеспечения государственных (муниципальных) нужд)</t>
  </si>
  <si>
    <t xml:space="preserve">     Перечисление на капитальный ремонт муниципального жилого фонда(Закупка товаров, работ и услуг для обеспечения (государственных) муниципальных нужд)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</si>
</sst>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23" x14ac:knownFonts="1">
    <font>
      <sz val="1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4"/>
      <color rgb="FF000000"/>
      <name val="Arial"/>
      <family val="2"/>
      <charset val="204"/>
    </font>
    <font>
      <sz val="12"/>
      <color rgb="FF000000"/>
      <name val="Arial Cyr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b/>
      <sz val="12"/>
      <color rgb="FF000000"/>
      <name val="Arial Cyr"/>
      <charset val="204"/>
    </font>
    <font>
      <sz val="10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252519"/>
      <name val="Arial Cyr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99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1">
    <xf numFmtId="0" fontId="0" fillId="0" borderId="0"/>
    <xf numFmtId="0" fontId="1" fillId="0" borderId="1">
      <alignment horizontal="center"/>
      <protection locked="0"/>
    </xf>
    <xf numFmtId="0" fontId="2" fillId="0" borderId="1"/>
    <xf numFmtId="0" fontId="3" fillId="0" borderId="1"/>
    <xf numFmtId="0" fontId="4" fillId="0" borderId="1">
      <alignment horizontal="left"/>
      <protection locked="0"/>
    </xf>
    <xf numFmtId="0" fontId="4" fillId="0" borderId="1">
      <protection locked="0"/>
    </xf>
    <xf numFmtId="0" fontId="5" fillId="0" borderId="1">
      <alignment horizontal="center"/>
    </xf>
    <xf numFmtId="0" fontId="3" fillId="0" borderId="1">
      <alignment horizontal="center"/>
    </xf>
    <xf numFmtId="0" fontId="6" fillId="0" borderId="1">
      <alignment horizontal="center"/>
    </xf>
    <xf numFmtId="0" fontId="7" fillId="0" borderId="2">
      <alignment horizontal="center" vertical="center" wrapText="1"/>
    </xf>
    <xf numFmtId="0" fontId="7" fillId="0" borderId="3">
      <alignment horizontal="center" vertical="top" wrapText="1"/>
    </xf>
    <xf numFmtId="0" fontId="7" fillId="0" borderId="4"/>
    <xf numFmtId="0" fontId="7" fillId="0" borderId="2">
      <alignment horizontal="center" vertical="center" wrapText="1"/>
    </xf>
    <xf numFmtId="0" fontId="7" fillId="0" borderId="2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 vertical="center" wrapText="1"/>
    </xf>
    <xf numFmtId="0" fontId="7" fillId="0" borderId="5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/>
    </xf>
    <xf numFmtId="0" fontId="7" fillId="0" borderId="2">
      <alignment horizontal="center"/>
      <protection locked="0"/>
    </xf>
    <xf numFmtId="0" fontId="7" fillId="0" borderId="2">
      <alignment horizontal="center" vertical="center" wrapText="1"/>
    </xf>
    <xf numFmtId="0" fontId="7" fillId="0" borderId="2">
      <alignment vertical="top" wrapText="1"/>
    </xf>
    <xf numFmtId="49" fontId="7" fillId="0" borderId="2">
      <alignment horizontal="center" vertical="top" shrinkToFit="1"/>
    </xf>
    <xf numFmtId="4" fontId="7" fillId="0" borderId="2">
      <alignment horizontal="right" vertical="top" shrinkToFit="1"/>
    </xf>
    <xf numFmtId="0" fontId="8" fillId="0" borderId="2">
      <alignment horizontal="left"/>
    </xf>
    <xf numFmtId="0" fontId="8" fillId="0" borderId="2">
      <alignment horizontal="right"/>
    </xf>
    <xf numFmtId="4" fontId="8" fillId="0" borderId="2">
      <alignment horizontal="right" vertical="top" shrinkToFit="1"/>
    </xf>
    <xf numFmtId="0" fontId="8" fillId="0" borderId="1">
      <alignment horizontal="left"/>
    </xf>
    <xf numFmtId="0" fontId="8" fillId="0" borderId="1">
      <alignment horizontal="right"/>
    </xf>
    <xf numFmtId="4" fontId="8" fillId="0" borderId="1">
      <alignment horizontal="right" vertical="top" shrinkToFit="1"/>
    </xf>
    <xf numFmtId="0" fontId="2" fillId="0" borderId="1">
      <protection locked="0"/>
    </xf>
    <xf numFmtId="0" fontId="7" fillId="0" borderId="1"/>
    <xf numFmtId="0" fontId="9" fillId="2" borderId="3">
      <alignment horizontal="center" vertical="center" wrapText="1"/>
    </xf>
    <xf numFmtId="0" fontId="10" fillId="2" borderId="3">
      <alignment horizontal="center" vertical="top" wrapText="1"/>
    </xf>
    <xf numFmtId="0" fontId="10" fillId="0" borderId="4">
      <alignment vertical="center" wrapText="1"/>
    </xf>
    <xf numFmtId="0" fontId="10" fillId="0" borderId="2">
      <alignment horizontal="center" vertical="center" wrapText="1"/>
    </xf>
    <xf numFmtId="0" fontId="9" fillId="2" borderId="2">
      <alignment horizontal="center" vertical="top" wrapText="1"/>
    </xf>
    <xf numFmtId="0" fontId="9" fillId="2" borderId="2">
      <alignment horizontal="center" vertical="center" wrapText="1"/>
    </xf>
    <xf numFmtId="0" fontId="7" fillId="0" borderId="2"/>
    <xf numFmtId="0" fontId="7" fillId="0" borderId="5">
      <alignment horizontal="center" vertical="center" wrapText="1"/>
    </xf>
    <xf numFmtId="0" fontId="7" fillId="0" borderId="2">
      <alignment horizontal="center" vertical="center"/>
    </xf>
    <xf numFmtId="49" fontId="11" fillId="2" borderId="3">
      <alignment horizontal="left" vertical="center" wrapText="1"/>
    </xf>
    <xf numFmtId="49" fontId="11" fillId="2" borderId="2">
      <alignment horizontal="center" vertical="center" wrapText="1"/>
    </xf>
    <xf numFmtId="0" fontId="11" fillId="2" borderId="4">
      <alignment vertical="center" wrapText="1"/>
    </xf>
    <xf numFmtId="0" fontId="11" fillId="0" borderId="2"/>
    <xf numFmtId="49" fontId="10" fillId="0" borderId="2">
      <alignment horizontal="right" vertical="center"/>
    </xf>
    <xf numFmtId="4" fontId="8" fillId="0" borderId="2"/>
    <xf numFmtId="0" fontId="8" fillId="0" borderId="2"/>
    <xf numFmtId="49" fontId="7" fillId="0" borderId="1">
      <alignment vertical="center" wrapText="1"/>
    </xf>
    <xf numFmtId="49" fontId="10" fillId="2" borderId="2">
      <alignment horizontal="center" vertical="center" wrapText="1"/>
    </xf>
    <xf numFmtId="49" fontId="9" fillId="2" borderId="2">
      <alignment horizontal="center" vertical="center" wrapText="1"/>
    </xf>
    <xf numFmtId="49" fontId="10" fillId="2" borderId="6">
      <alignment horizontal="center" vertical="center" wrapText="1"/>
    </xf>
    <xf numFmtId="49" fontId="10" fillId="0" borderId="2">
      <alignment horizontal="center" vertical="center"/>
    </xf>
    <xf numFmtId="4" fontId="10" fillId="0" borderId="2">
      <alignment horizontal="right" vertical="center"/>
    </xf>
    <xf numFmtId="49" fontId="7" fillId="0" borderId="7">
      <alignment vertical="center" wrapText="1"/>
    </xf>
    <xf numFmtId="49" fontId="10" fillId="2" borderId="7">
      <alignment horizontal="center" vertical="center" wrapText="1"/>
    </xf>
    <xf numFmtId="49" fontId="9" fillId="2" borderId="7">
      <alignment horizontal="center" vertical="center" wrapText="1"/>
    </xf>
    <xf numFmtId="49" fontId="10" fillId="2" borderId="8">
      <alignment horizontal="center" vertical="center" wrapText="1"/>
    </xf>
    <xf numFmtId="49" fontId="10" fillId="0" borderId="7">
      <alignment horizontal="center" vertical="center"/>
    </xf>
    <xf numFmtId="4" fontId="10" fillId="0" borderId="7">
      <alignment horizontal="right" vertical="center"/>
    </xf>
    <xf numFmtId="0" fontId="11" fillId="2" borderId="3">
      <alignment horizontal="left" vertical="center" wrapText="1"/>
    </xf>
    <xf numFmtId="164" fontId="11" fillId="0" borderId="2">
      <alignment horizontal="right" vertical="center"/>
    </xf>
    <xf numFmtId="0" fontId="7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2" fillId="0" borderId="1"/>
    <xf numFmtId="0" fontId="2" fillId="0" borderId="1"/>
    <xf numFmtId="0" fontId="9" fillId="3" borderId="1"/>
    <xf numFmtId="0" fontId="9" fillId="0" borderId="1"/>
    <xf numFmtId="49" fontId="7" fillId="0" borderId="2">
      <alignment vertical="top" wrapText="1"/>
    </xf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/>
    <xf numFmtId="0" fontId="4" fillId="0" borderId="1" xfId="4" applyNumberFormat="1" applyProtection="1">
      <alignment horizontal="left"/>
      <protection locked="0"/>
    </xf>
    <xf numFmtId="0" fontId="4" fillId="0" borderId="1" xfId="5" applyNumberFormat="1" applyProtection="1">
      <protection locked="0"/>
    </xf>
    <xf numFmtId="0" fontId="3" fillId="0" borderId="1" xfId="7" applyNumberFormat="1" applyProtection="1">
      <alignment horizontal="center"/>
    </xf>
    <xf numFmtId="0" fontId="7" fillId="0" borderId="2" xfId="20" applyNumberFormat="1" applyProtection="1">
      <alignment horizontal="center" vertical="center" wrapText="1"/>
    </xf>
    <xf numFmtId="49" fontId="7" fillId="0" borderId="2" xfId="22" applyNumberFormat="1" applyProtection="1">
      <alignment horizontal="center" vertical="top" shrinkToFit="1"/>
    </xf>
    <xf numFmtId="0" fontId="8" fillId="0" borderId="2" xfId="25" applyNumberFormat="1" applyProtection="1">
      <alignment horizontal="right"/>
    </xf>
    <xf numFmtId="0" fontId="8" fillId="0" borderId="1" xfId="27" applyNumberFormat="1" applyProtection="1">
      <alignment horizontal="left"/>
    </xf>
    <xf numFmtId="0" fontId="8" fillId="0" borderId="1" xfId="28" applyNumberFormat="1" applyProtection="1">
      <alignment horizontal="right"/>
    </xf>
    <xf numFmtId="4" fontId="8" fillId="0" borderId="1" xfId="29" applyNumberFormat="1" applyProtection="1">
      <alignment horizontal="right" vertical="top" shrinkToFit="1"/>
    </xf>
    <xf numFmtId="0" fontId="7" fillId="0" borderId="5" xfId="19" applyNumberFormat="1" applyBorder="1" applyProtection="1">
      <alignment horizontal="center"/>
      <protection locked="0"/>
    </xf>
    <xf numFmtId="0" fontId="7" fillId="0" borderId="5" xfId="18" applyNumberFormat="1" applyBorder="1" applyProtection="1">
      <alignment horizontal="center"/>
    </xf>
    <xf numFmtId="0" fontId="7" fillId="0" borderId="9" xfId="11" applyNumberFormat="1" applyBorder="1" applyProtection="1"/>
    <xf numFmtId="0" fontId="7" fillId="0" borderId="9" xfId="15" applyNumberFormat="1" applyBorder="1" applyProtection="1">
      <alignment horizontal="center" vertical="center" wrapText="1"/>
    </xf>
    <xf numFmtId="0" fontId="1" fillId="0" borderId="1" xfId="1" applyNumberFormat="1" applyAlignment="1" applyProtection="1">
      <protection locked="0"/>
    </xf>
    <xf numFmtId="0" fontId="1" fillId="0" borderId="1" xfId="1" applyAlignment="1">
      <protection locked="0"/>
    </xf>
    <xf numFmtId="0" fontId="13" fillId="0" borderId="1" xfId="1" applyFont="1" applyAlignment="1">
      <protection locked="0"/>
    </xf>
    <xf numFmtId="0" fontId="13" fillId="0" borderId="1" xfId="1" applyNumberFormat="1" applyFont="1" applyAlignment="1" applyProtection="1">
      <protection locked="0"/>
    </xf>
    <xf numFmtId="0" fontId="14" fillId="0" borderId="1" xfId="3" applyNumberFormat="1" applyFont="1" applyProtection="1"/>
    <xf numFmtId="0" fontId="13" fillId="0" borderId="1" xfId="4" applyNumberFormat="1" applyFont="1" applyProtection="1">
      <alignment horizontal="left"/>
      <protection locked="0"/>
    </xf>
    <xf numFmtId="0" fontId="13" fillId="0" borderId="1" xfId="4" applyNumberFormat="1" applyFont="1" applyAlignment="1" applyProtection="1">
      <alignment horizontal="right"/>
      <protection locked="0"/>
    </xf>
    <xf numFmtId="0" fontId="15" fillId="0" borderId="1" xfId="7" applyNumberFormat="1" applyFont="1" applyProtection="1">
      <alignment horizontal="center"/>
    </xf>
    <xf numFmtId="49" fontId="7" fillId="4" borderId="2" xfId="22" applyNumberFormat="1" applyFill="1" applyProtection="1">
      <alignment horizontal="center" vertical="top" shrinkToFit="1"/>
    </xf>
    <xf numFmtId="49" fontId="7" fillId="5" borderId="2" xfId="22" applyNumberFormat="1" applyFill="1" applyProtection="1">
      <alignment horizontal="center" vertical="top" shrinkToFit="1"/>
    </xf>
    <xf numFmtId="0" fontId="7" fillId="0" borderId="2" xfId="21" applyNumberFormat="1" applyFont="1" applyProtection="1">
      <alignment vertical="top" wrapText="1"/>
    </xf>
    <xf numFmtId="0" fontId="13" fillId="0" borderId="1" xfId="1" applyFont="1" applyAlignment="1">
      <alignment horizontal="right"/>
      <protection locked="0"/>
    </xf>
    <xf numFmtId="0" fontId="7" fillId="0" borderId="2" xfId="21" applyNumberFormat="1" applyFont="1" applyFill="1" applyProtection="1">
      <alignment vertical="top" wrapText="1"/>
    </xf>
    <xf numFmtId="49" fontId="7" fillId="0" borderId="2" xfId="22" applyNumberFormat="1" applyFill="1" applyProtection="1">
      <alignment horizontal="center" vertical="top" shrinkToFit="1"/>
    </xf>
    <xf numFmtId="0" fontId="7" fillId="6" borderId="2" xfId="21" applyNumberFormat="1" applyFont="1" applyFill="1" applyProtection="1">
      <alignment vertical="top" wrapText="1"/>
    </xf>
    <xf numFmtId="49" fontId="7" fillId="6" borderId="2" xfId="22" applyNumberFormat="1" applyFill="1" applyProtection="1">
      <alignment horizontal="center" vertical="top" shrinkToFit="1"/>
    </xf>
    <xf numFmtId="0" fontId="17" fillId="0" borderId="10" xfId="21" applyNumberFormat="1" applyFont="1" applyBorder="1" applyProtection="1">
      <alignment vertical="top" wrapText="1"/>
    </xf>
    <xf numFmtId="49" fontId="17" fillId="0" borderId="10" xfId="22" applyNumberFormat="1" applyFont="1" applyBorder="1" applyProtection="1">
      <alignment horizontal="center" vertical="top" shrinkToFit="1"/>
    </xf>
    <xf numFmtId="49" fontId="17" fillId="0" borderId="2" xfId="22" applyNumberFormat="1" applyFont="1" applyProtection="1">
      <alignment horizontal="center" vertical="top" shrinkToFit="1"/>
    </xf>
    <xf numFmtId="49" fontId="17" fillId="7" borderId="1" xfId="22" applyNumberFormat="1" applyFont="1" applyFill="1" applyBorder="1" applyProtection="1">
      <alignment horizontal="center" vertical="top" shrinkToFit="1"/>
    </xf>
    <xf numFmtId="0" fontId="7" fillId="6" borderId="7" xfId="21" applyNumberFormat="1" applyFont="1" applyFill="1" applyBorder="1" applyProtection="1">
      <alignment vertical="top" wrapText="1"/>
    </xf>
    <xf numFmtId="0" fontId="7" fillId="6" borderId="5" xfId="21" applyNumberFormat="1" applyFont="1" applyFill="1" applyBorder="1" applyProtection="1">
      <alignment vertical="top" wrapText="1"/>
    </xf>
    <xf numFmtId="0" fontId="7" fillId="0" borderId="7" xfId="21" applyNumberFormat="1" applyFont="1" applyBorder="1" applyProtection="1">
      <alignment vertical="top" wrapText="1"/>
    </xf>
    <xf numFmtId="0" fontId="19" fillId="0" borderId="9" xfId="0" applyFont="1" applyBorder="1" applyAlignment="1">
      <alignment wrapText="1"/>
    </xf>
    <xf numFmtId="0" fontId="17" fillId="6" borderId="2" xfId="21" applyNumberFormat="1" applyFont="1" applyFill="1" applyProtection="1">
      <alignment vertical="top" wrapText="1"/>
    </xf>
    <xf numFmtId="49" fontId="17" fillId="6" borderId="2" xfId="22" applyNumberFormat="1" applyFont="1" applyFill="1" applyProtection="1">
      <alignment horizontal="center" vertical="top" shrinkToFit="1"/>
    </xf>
    <xf numFmtId="49" fontId="17" fillId="7" borderId="12" xfId="22" applyNumberFormat="1" applyFont="1" applyFill="1" applyBorder="1" applyProtection="1">
      <alignment horizontal="center" vertical="top" shrinkToFit="1"/>
    </xf>
    <xf numFmtId="0" fontId="18" fillId="7" borderId="9" xfId="0" applyFont="1" applyFill="1" applyBorder="1" applyAlignment="1">
      <alignment vertical="center" wrapText="1"/>
    </xf>
    <xf numFmtId="49" fontId="7" fillId="0" borderId="7" xfId="22" applyNumberFormat="1" applyBorder="1" applyProtection="1">
      <alignment horizontal="center" vertical="top" shrinkToFit="1"/>
    </xf>
    <xf numFmtId="0" fontId="19" fillId="0" borderId="9" xfId="0" applyFont="1" applyFill="1" applyBorder="1" applyAlignment="1">
      <alignment horizontal="justify" vertical="center"/>
    </xf>
    <xf numFmtId="0" fontId="19" fillId="0" borderId="9" xfId="0" applyFont="1" applyFill="1" applyBorder="1" applyAlignment="1">
      <alignment horizontal="center" vertical="top"/>
    </xf>
    <xf numFmtId="49" fontId="21" fillId="0" borderId="11" xfId="22" applyNumberFormat="1" applyFont="1" applyBorder="1" applyProtection="1">
      <alignment horizontal="center" vertical="top" shrinkToFit="1"/>
    </xf>
    <xf numFmtId="49" fontId="7" fillId="6" borderId="7" xfId="22" applyNumberFormat="1" applyFill="1" applyBorder="1" applyProtection="1">
      <alignment horizontal="center" vertical="top" shrinkToFit="1"/>
    </xf>
    <xf numFmtId="49" fontId="7" fillId="0" borderId="11" xfId="22" applyNumberFormat="1" applyFill="1" applyBorder="1" applyProtection="1">
      <alignment horizontal="center" vertical="top" shrinkToFit="1"/>
    </xf>
    <xf numFmtId="0" fontId="19" fillId="0" borderId="9" xfId="0" applyFont="1" applyFill="1" applyBorder="1" applyAlignment="1">
      <alignment wrapText="1"/>
    </xf>
    <xf numFmtId="0" fontId="7" fillId="0" borderId="5" xfId="21" applyNumberFormat="1" applyFont="1" applyFill="1" applyBorder="1" applyProtection="1">
      <alignment vertical="top" wrapText="1"/>
    </xf>
    <xf numFmtId="49" fontId="7" fillId="6" borderId="5" xfId="22" applyNumberFormat="1" applyFill="1" applyBorder="1" applyProtection="1">
      <alignment horizontal="center" vertical="top" shrinkToFit="1"/>
    </xf>
    <xf numFmtId="49" fontId="7" fillId="6" borderId="2" xfId="22" applyNumberFormat="1" applyFont="1" applyFill="1" applyProtection="1">
      <alignment horizontal="center" vertical="top" shrinkToFit="1"/>
    </xf>
    <xf numFmtId="49" fontId="7" fillId="6" borderId="11" xfId="22" applyNumberFormat="1" applyFont="1" applyFill="1" applyBorder="1" applyProtection="1">
      <alignment horizontal="center" vertical="top" shrinkToFit="1"/>
    </xf>
    <xf numFmtId="49" fontId="7" fillId="0" borderId="11" xfId="22" applyNumberFormat="1" applyFont="1" applyFill="1" applyBorder="1" applyProtection="1">
      <alignment horizontal="center" vertical="top" shrinkToFit="1"/>
    </xf>
    <xf numFmtId="49" fontId="7" fillId="0" borderId="2" xfId="22" applyNumberFormat="1" applyFont="1" applyFill="1" applyProtection="1">
      <alignment horizontal="center" vertical="top" shrinkToFit="1"/>
    </xf>
    <xf numFmtId="0" fontId="17" fillId="0" borderId="2" xfId="21" applyNumberFormat="1" applyFont="1" applyProtection="1">
      <alignment vertical="top" wrapText="1"/>
    </xf>
    <xf numFmtId="4" fontId="21" fillId="6" borderId="2" xfId="23" applyNumberFormat="1" applyFont="1" applyFill="1" applyProtection="1">
      <alignment horizontal="right" vertical="top" shrinkToFit="1"/>
    </xf>
    <xf numFmtId="4" fontId="21" fillId="0" borderId="2" xfId="23" applyNumberFormat="1" applyFont="1" applyProtection="1">
      <alignment horizontal="right" vertical="top" shrinkToFit="1"/>
    </xf>
    <xf numFmtId="4" fontId="21" fillId="0" borderId="1" xfId="29" applyNumberFormat="1" applyFont="1" applyProtection="1">
      <alignment horizontal="right" vertical="top" shrinkToFit="1"/>
    </xf>
    <xf numFmtId="0" fontId="17" fillId="0" borderId="2" xfId="21" applyNumberFormat="1" applyFont="1" applyFill="1" applyProtection="1">
      <alignment vertical="top" wrapText="1"/>
    </xf>
    <xf numFmtId="49" fontId="17" fillId="0" borderId="2" xfId="22" applyNumberFormat="1" applyFont="1" applyFill="1" applyProtection="1">
      <alignment horizontal="center" vertical="top" shrinkToFit="1"/>
    </xf>
    <xf numFmtId="4" fontId="19" fillId="0" borderId="2" xfId="23" applyNumberFormat="1" applyFont="1" applyProtection="1">
      <alignment horizontal="right" vertical="top" shrinkToFit="1"/>
    </xf>
    <xf numFmtId="4" fontId="19" fillId="0" borderId="2" xfId="23" applyNumberFormat="1" applyFont="1" applyFill="1" applyProtection="1">
      <alignment horizontal="right" vertical="top" shrinkToFit="1"/>
    </xf>
    <xf numFmtId="4" fontId="21" fillId="0" borderId="2" xfId="23" applyNumberFormat="1" applyFont="1" applyFill="1" applyProtection="1">
      <alignment horizontal="right" vertical="top" shrinkToFit="1"/>
    </xf>
    <xf numFmtId="0" fontId="19" fillId="6" borderId="9" xfId="0" applyFont="1" applyFill="1" applyBorder="1" applyAlignment="1">
      <alignment wrapText="1"/>
    </xf>
    <xf numFmtId="49" fontId="21" fillId="6" borderId="11" xfId="22" applyNumberFormat="1" applyFont="1" applyFill="1" applyBorder="1" applyProtection="1">
      <alignment horizontal="center" vertical="top" shrinkToFit="1"/>
    </xf>
    <xf numFmtId="4" fontId="21" fillId="7" borderId="2" xfId="23" applyNumberFormat="1" applyFont="1" applyFill="1" applyProtection="1">
      <alignment horizontal="right" vertical="top" shrinkToFit="1"/>
    </xf>
    <xf numFmtId="4" fontId="22" fillId="0" borderId="2" xfId="26" applyNumberFormat="1" applyFont="1" applyProtection="1">
      <alignment horizontal="right" vertical="top" shrinkToFit="1"/>
    </xf>
    <xf numFmtId="0" fontId="7" fillId="7" borderId="2" xfId="21" applyNumberFormat="1" applyFont="1" applyFill="1" applyProtection="1">
      <alignment vertical="top" wrapText="1"/>
    </xf>
    <xf numFmtId="49" fontId="7" fillId="7" borderId="2" xfId="22" applyNumberFormat="1" applyFill="1" applyProtection="1">
      <alignment horizontal="center" vertical="top" shrinkToFit="1"/>
    </xf>
    <xf numFmtId="0" fontId="7" fillId="0" borderId="9" xfId="13" applyNumberFormat="1" applyBorder="1" applyAlignment="1" applyProtection="1">
      <alignment horizontal="center" vertical="center" wrapText="1"/>
    </xf>
    <xf numFmtId="0" fontId="16" fillId="0" borderId="1" xfId="6" applyNumberFormat="1" applyFont="1" applyAlignment="1" applyProtection="1">
      <alignment horizontal="center" vertical="center" wrapText="1"/>
    </xf>
    <xf numFmtId="0" fontId="8" fillId="0" borderId="2" xfId="24" applyNumberFormat="1" applyProtection="1">
      <alignment horizontal="left"/>
    </xf>
    <xf numFmtId="0" fontId="8" fillId="0" borderId="2" xfId="24">
      <alignment horizontal="left"/>
    </xf>
    <xf numFmtId="0" fontId="6" fillId="0" borderId="1" xfId="8" applyNumberFormat="1" applyProtection="1">
      <alignment horizontal="center"/>
    </xf>
    <xf numFmtId="0" fontId="6" fillId="0" borderId="1" xfId="8">
      <alignment horizontal="center"/>
    </xf>
    <xf numFmtId="0" fontId="0" fillId="0" borderId="0" xfId="0" applyAlignment="1" applyProtection="1">
      <alignment horizontal="center"/>
      <protection locked="0"/>
    </xf>
    <xf numFmtId="0" fontId="13" fillId="0" borderId="1" xfId="1" applyFont="1" applyAlignment="1">
      <alignment horizontal="right"/>
      <protection locked="0"/>
    </xf>
    <xf numFmtId="0" fontId="7" fillId="0" borderId="9" xfId="14" applyNumberFormat="1" applyBorder="1" applyAlignment="1" applyProtection="1">
      <alignment horizontal="center" vertical="center" wrapText="1"/>
    </xf>
    <xf numFmtId="0" fontId="7" fillId="0" borderId="9" xfId="9" applyNumberFormat="1" applyBorder="1" applyProtection="1">
      <alignment horizontal="center" vertical="center" wrapText="1"/>
    </xf>
    <xf numFmtId="0" fontId="7" fillId="0" borderId="9" xfId="9" applyBorder="1">
      <alignment horizontal="center" vertical="center" wrapText="1"/>
    </xf>
    <xf numFmtId="0" fontId="7" fillId="0" borderId="9" xfId="12" applyNumberFormat="1" applyBorder="1" applyProtection="1">
      <alignment horizontal="center" vertical="center" wrapText="1"/>
    </xf>
    <xf numFmtId="0" fontId="7" fillId="0" borderId="9" xfId="12" applyBorder="1">
      <alignment horizontal="center" vertical="center" wrapText="1"/>
    </xf>
    <xf numFmtId="0" fontId="18" fillId="6" borderId="9" xfId="0" applyFont="1" applyFill="1" applyBorder="1" applyAlignment="1">
      <alignment wrapText="1"/>
    </xf>
    <xf numFmtId="0" fontId="18" fillId="0" borderId="9" xfId="0" applyFont="1" applyFill="1" applyBorder="1" applyAlignment="1">
      <alignment wrapText="1"/>
    </xf>
  </cellXfs>
  <cellStyles count="71">
    <cellStyle name="br" xfId="65"/>
    <cellStyle name="col" xfId="64"/>
    <cellStyle name="style0" xfId="66"/>
    <cellStyle name="td" xfId="67"/>
    <cellStyle name="tr" xfId="63"/>
    <cellStyle name="xl21" xfId="68"/>
    <cellStyle name="xl22" xfId="3"/>
    <cellStyle name="xl23" xfId="7"/>
    <cellStyle name="xl24" xfId="9"/>
    <cellStyle name="xl25" xfId="18"/>
    <cellStyle name="xl26" xfId="69"/>
    <cellStyle name="xl27" xfId="20"/>
    <cellStyle name="xl28" xfId="27"/>
    <cellStyle name="xl29" xfId="30"/>
    <cellStyle name="xl30" xfId="32"/>
    <cellStyle name="xl31" xfId="41"/>
    <cellStyle name="xl32" xfId="48"/>
    <cellStyle name="xl33" xfId="54"/>
    <cellStyle name="xl34" xfId="31"/>
    <cellStyle name="xl35" xfId="2"/>
    <cellStyle name="xl36" xfId="14"/>
    <cellStyle name="xl37" xfId="19"/>
    <cellStyle name="xl38" xfId="36"/>
    <cellStyle name="xl39" xfId="42"/>
    <cellStyle name="xl40" xfId="49"/>
    <cellStyle name="xl41" xfId="55"/>
    <cellStyle name="xl42" xfId="43"/>
    <cellStyle name="xl43" xfId="4"/>
    <cellStyle name="xl44" xfId="50"/>
    <cellStyle name="xl45" xfId="56"/>
    <cellStyle name="xl46" xfId="10"/>
    <cellStyle name="xl47" xfId="51"/>
    <cellStyle name="xl48" xfId="57"/>
    <cellStyle name="xl49" xfId="60"/>
    <cellStyle name="xl50" xfId="11"/>
    <cellStyle name="xl51" xfId="15"/>
    <cellStyle name="xl52" xfId="44"/>
    <cellStyle name="xl53" xfId="12"/>
    <cellStyle name="xl54" xfId="33"/>
    <cellStyle name="xl55" xfId="37"/>
    <cellStyle name="xl56" xfId="45"/>
    <cellStyle name="xl57" xfId="52"/>
    <cellStyle name="xl58" xfId="58"/>
    <cellStyle name="xl59" xfId="61"/>
    <cellStyle name="xl60" xfId="24"/>
    <cellStyle name="xl61" xfId="34"/>
    <cellStyle name="xl62" xfId="38"/>
    <cellStyle name="xl63" xfId="25"/>
    <cellStyle name="xl64" xfId="28"/>
    <cellStyle name="xl65" xfId="16"/>
    <cellStyle name="xl66" xfId="26"/>
    <cellStyle name="xl67" xfId="29"/>
    <cellStyle name="xl68" xfId="39"/>
    <cellStyle name="xl69" xfId="46"/>
    <cellStyle name="xl70" xfId="53"/>
    <cellStyle name="xl71" xfId="59"/>
    <cellStyle name="xl72" xfId="47"/>
    <cellStyle name="xl73" xfId="1"/>
    <cellStyle name="xl74" xfId="6"/>
    <cellStyle name="xl75" xfId="8"/>
    <cellStyle name="xl76" xfId="13"/>
    <cellStyle name="xl77" xfId="17"/>
    <cellStyle name="xl78" xfId="35"/>
    <cellStyle name="xl79" xfId="40"/>
    <cellStyle name="xl80" xfId="62"/>
    <cellStyle name="xl81" xfId="5"/>
    <cellStyle name="xl82" xfId="21"/>
    <cellStyle name="xl83" xfId="70"/>
    <cellStyle name="xl84" xfId="22"/>
    <cellStyle name="xl85" xfId="23"/>
    <cellStyle name="Обычный" xfId="0" builtinId="0"/>
  </cellStyles>
  <dxfs count="0"/>
  <tableStyles count="0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8"/>
  <sheetViews>
    <sheetView showGridLines="0" tabSelected="1" zoomScaleNormal="100" zoomScaleSheetLayoutView="100" workbookViewId="0">
      <pane ySplit="14" topLeftCell="A132" activePane="bottomLeft" state="frozen"/>
      <selection pane="bottomLeft" activeCell="A19" sqref="A19"/>
    </sheetView>
  </sheetViews>
  <sheetFormatPr defaultRowHeight="15" outlineLevelRow="3" x14ac:dyDescent="0.25"/>
  <cols>
    <col min="1" max="1" width="65.7109375" style="1" customWidth="1"/>
    <col min="2" max="2" width="13.140625" style="1" customWidth="1"/>
    <col min="3" max="3" width="9.140625" style="1" customWidth="1"/>
    <col min="4" max="9" width="9.140625" style="1" hidden="1"/>
    <col min="10" max="10" width="13.7109375" style="1" customWidth="1"/>
    <col min="11" max="16" width="9.140625" style="1" hidden="1"/>
    <col min="17" max="17" width="16.140625" style="1" customWidth="1"/>
    <col min="18" max="16384" width="9.140625" style="1"/>
  </cols>
  <sheetData>
    <row r="1" spans="1:17" x14ac:dyDescent="0.25">
      <c r="C1" s="79" t="s">
        <v>236</v>
      </c>
      <c r="D1" s="79"/>
      <c r="E1" s="79"/>
      <c r="F1" s="79"/>
      <c r="G1" s="79"/>
      <c r="H1" s="79"/>
      <c r="I1" s="79"/>
      <c r="J1" s="79"/>
    </row>
    <row r="2" spans="1:17" ht="13.5" customHeight="1" x14ac:dyDescent="0.25">
      <c r="A2" s="17"/>
      <c r="B2" s="80" t="s">
        <v>246</v>
      </c>
      <c r="C2" s="80"/>
      <c r="D2" s="80"/>
      <c r="E2" s="80"/>
      <c r="F2" s="80"/>
      <c r="G2" s="80"/>
      <c r="H2" s="80"/>
      <c r="I2" s="80"/>
      <c r="J2" s="80"/>
      <c r="K2" s="18"/>
      <c r="L2" s="18"/>
      <c r="M2" s="18"/>
      <c r="N2" s="18"/>
      <c r="O2" s="18"/>
      <c r="P2" s="18"/>
      <c r="Q2" s="2"/>
    </row>
    <row r="3" spans="1:17" ht="13.5" customHeight="1" x14ac:dyDescent="0.25">
      <c r="A3" s="80" t="s">
        <v>247</v>
      </c>
      <c r="B3" s="80"/>
      <c r="C3" s="80"/>
      <c r="D3" s="80"/>
      <c r="E3" s="80"/>
      <c r="F3" s="80"/>
      <c r="G3" s="80"/>
      <c r="H3" s="80"/>
      <c r="I3" s="80"/>
      <c r="J3" s="80"/>
      <c r="K3" s="18"/>
      <c r="L3" s="18"/>
      <c r="M3" s="18"/>
      <c r="N3" s="18"/>
      <c r="O3" s="18"/>
      <c r="P3" s="18"/>
      <c r="Q3" s="2"/>
    </row>
    <row r="4" spans="1:17" ht="18" x14ac:dyDescent="0.25">
      <c r="A4" s="20"/>
      <c r="B4" s="19"/>
      <c r="C4" s="19"/>
      <c r="D4" s="19"/>
      <c r="E4" s="19"/>
      <c r="F4" s="19"/>
      <c r="G4" s="19"/>
      <c r="H4" s="19"/>
      <c r="I4" s="19"/>
      <c r="J4" s="28" t="s">
        <v>168</v>
      </c>
      <c r="K4" s="18"/>
      <c r="L4" s="18"/>
      <c r="M4" s="18"/>
      <c r="N4" s="18"/>
      <c r="O4" s="18"/>
      <c r="P4" s="18"/>
      <c r="Q4" s="2"/>
    </row>
    <row r="5" spans="1:17" ht="15.7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3" t="s">
        <v>169</v>
      </c>
      <c r="K5" s="4"/>
      <c r="L5" s="4"/>
      <c r="M5" s="4"/>
      <c r="N5" s="4"/>
      <c r="O5" s="4"/>
      <c r="P5" s="4"/>
      <c r="Q5" s="5"/>
    </row>
    <row r="6" spans="1:17" ht="15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 spans="1:17" ht="78.75" customHeight="1" x14ac:dyDescent="0.25">
      <c r="A7" s="74" t="s">
        <v>237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5.75" hidden="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/>
    </row>
    <row r="9" spans="1:17" ht="15.75" hidden="1" customHeight="1" x14ac:dyDescent="0.3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2"/>
    </row>
    <row r="10" spans="1:17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24" t="s">
        <v>141</v>
      </c>
      <c r="K10" s="6"/>
      <c r="L10" s="6"/>
      <c r="M10" s="6"/>
      <c r="N10" s="6"/>
      <c r="O10" s="6"/>
      <c r="P10" s="6"/>
      <c r="Q10" s="2"/>
    </row>
    <row r="11" spans="1:17" ht="15.75" customHeight="1" x14ac:dyDescent="0.25">
      <c r="A11" s="82" t="s">
        <v>0</v>
      </c>
      <c r="B11" s="81" t="s">
        <v>139</v>
      </c>
      <c r="C11" s="81" t="s">
        <v>140</v>
      </c>
      <c r="D11" s="15"/>
      <c r="E11" s="84" t="s">
        <v>1</v>
      </c>
      <c r="F11" s="15"/>
      <c r="G11" s="15"/>
      <c r="H11" s="15"/>
      <c r="I11" s="15"/>
      <c r="J11" s="73" t="s">
        <v>238</v>
      </c>
      <c r="K11" s="73"/>
      <c r="L11" s="73"/>
      <c r="M11" s="73"/>
      <c r="N11" s="73"/>
      <c r="O11" s="73"/>
      <c r="P11" s="73"/>
      <c r="Q11" s="73" t="s">
        <v>239</v>
      </c>
    </row>
    <row r="12" spans="1:17" ht="55.5" customHeight="1" x14ac:dyDescent="0.25">
      <c r="A12" s="83"/>
      <c r="B12" s="81"/>
      <c r="C12" s="81"/>
      <c r="D12" s="16"/>
      <c r="E12" s="85"/>
      <c r="F12" s="16"/>
      <c r="G12" s="16"/>
      <c r="H12" s="16"/>
      <c r="I12" s="16"/>
      <c r="J12" s="73"/>
      <c r="K12" s="73"/>
      <c r="L12" s="73"/>
      <c r="M12" s="73"/>
      <c r="N12" s="73"/>
      <c r="O12" s="73"/>
      <c r="P12" s="73"/>
      <c r="Q12" s="73"/>
    </row>
    <row r="13" spans="1:17" ht="15.75" customHeight="1" x14ac:dyDescent="0.25">
      <c r="A13" s="14">
        <v>1</v>
      </c>
      <c r="B13" s="13">
        <v>2</v>
      </c>
      <c r="C13" s="13">
        <v>3</v>
      </c>
      <c r="D13" s="13"/>
      <c r="E13" s="13">
        <v>7</v>
      </c>
      <c r="F13" s="13"/>
      <c r="G13" s="13"/>
      <c r="H13" s="13"/>
      <c r="I13" s="13"/>
      <c r="J13" s="13">
        <v>4</v>
      </c>
      <c r="K13" s="13"/>
      <c r="L13" s="13"/>
      <c r="M13" s="13"/>
      <c r="N13" s="13"/>
      <c r="O13" s="13"/>
      <c r="P13" s="13"/>
      <c r="Q13" s="13">
        <v>4</v>
      </c>
    </row>
    <row r="14" spans="1:17" ht="25.5" hidden="1" x14ac:dyDescent="0.25">
      <c r="A14" s="7" t="s">
        <v>2</v>
      </c>
      <c r="B14" s="7" t="s">
        <v>3</v>
      </c>
      <c r="C14" s="7" t="s">
        <v>4</v>
      </c>
      <c r="D14" s="7" t="s">
        <v>5</v>
      </c>
      <c r="E14" s="7" t="s">
        <v>5</v>
      </c>
      <c r="F14" s="7" t="s">
        <v>5</v>
      </c>
      <c r="G14" s="7" t="s">
        <v>5</v>
      </c>
      <c r="H14" s="7" t="s">
        <v>5</v>
      </c>
      <c r="I14" s="7" t="s">
        <v>5</v>
      </c>
      <c r="J14" s="7" t="s">
        <v>6</v>
      </c>
      <c r="K14" s="7" t="s">
        <v>5</v>
      </c>
      <c r="L14" s="7" t="s">
        <v>5</v>
      </c>
      <c r="M14" s="7" t="s">
        <v>5</v>
      </c>
      <c r="N14" s="7" t="s">
        <v>5</v>
      </c>
      <c r="O14" s="7" t="s">
        <v>5</v>
      </c>
      <c r="P14" s="7" t="s">
        <v>5</v>
      </c>
      <c r="Q14" s="7" t="s">
        <v>6</v>
      </c>
    </row>
    <row r="15" spans="1:17" ht="25.5" x14ac:dyDescent="0.25">
      <c r="A15" s="31" t="s">
        <v>7</v>
      </c>
      <c r="B15" s="32" t="s">
        <v>9</v>
      </c>
      <c r="C15" s="32" t="s">
        <v>8</v>
      </c>
      <c r="D15" s="25" t="s">
        <v>8</v>
      </c>
      <c r="E15" s="25"/>
      <c r="F15" s="25"/>
      <c r="G15" s="25"/>
      <c r="H15" s="25"/>
      <c r="I15" s="25"/>
      <c r="J15" s="59">
        <f>J16</f>
        <v>1306133.58</v>
      </c>
      <c r="K15" s="60">
        <v>1910000</v>
      </c>
      <c r="L15" s="60">
        <v>0</v>
      </c>
      <c r="M15" s="60">
        <v>1910000</v>
      </c>
      <c r="N15" s="60">
        <v>0</v>
      </c>
      <c r="O15" s="60">
        <v>1910000</v>
      </c>
      <c r="P15" s="60">
        <v>0</v>
      </c>
      <c r="Q15" s="59">
        <f>Q16</f>
        <v>1576798.4</v>
      </c>
    </row>
    <row r="16" spans="1:17" ht="25.5" outlineLevel="1" x14ac:dyDescent="0.25">
      <c r="A16" s="31" t="s">
        <v>10</v>
      </c>
      <c r="B16" s="32" t="s">
        <v>11</v>
      </c>
      <c r="C16" s="32" t="s">
        <v>8</v>
      </c>
      <c r="D16" s="26" t="s">
        <v>8</v>
      </c>
      <c r="E16" s="26"/>
      <c r="F16" s="26"/>
      <c r="G16" s="26"/>
      <c r="H16" s="26"/>
      <c r="I16" s="26"/>
      <c r="J16" s="59">
        <f>J17</f>
        <v>1306133.58</v>
      </c>
      <c r="K16" s="60">
        <v>1500000</v>
      </c>
      <c r="L16" s="60">
        <v>0</v>
      </c>
      <c r="M16" s="60">
        <v>1500000</v>
      </c>
      <c r="N16" s="60">
        <v>0</v>
      </c>
      <c r="O16" s="60">
        <v>1500000</v>
      </c>
      <c r="P16" s="60">
        <v>0</v>
      </c>
      <c r="Q16" s="59">
        <f>Q17</f>
        <v>1576798.4</v>
      </c>
    </row>
    <row r="17" spans="1:17" ht="25.5" customHeight="1" outlineLevel="2" x14ac:dyDescent="0.25">
      <c r="A17" s="27" t="s">
        <v>12</v>
      </c>
      <c r="B17" s="8" t="s">
        <v>13</v>
      </c>
      <c r="C17" s="8" t="s">
        <v>8</v>
      </c>
      <c r="D17" s="8" t="s">
        <v>8</v>
      </c>
      <c r="E17" s="8"/>
      <c r="F17" s="8"/>
      <c r="G17" s="8"/>
      <c r="H17" s="8"/>
      <c r="I17" s="8"/>
      <c r="J17" s="69">
        <f>J18+J19</f>
        <v>1306133.58</v>
      </c>
      <c r="K17" s="69">
        <v>1500000</v>
      </c>
      <c r="L17" s="69">
        <v>0</v>
      </c>
      <c r="M17" s="69">
        <v>1500000</v>
      </c>
      <c r="N17" s="69">
        <v>0</v>
      </c>
      <c r="O17" s="69">
        <v>1500000</v>
      </c>
      <c r="P17" s="69">
        <v>0</v>
      </c>
      <c r="Q17" s="69">
        <f>Q18+Q19</f>
        <v>1576798.4</v>
      </c>
    </row>
    <row r="18" spans="1:17" ht="38.25" outlineLevel="3" x14ac:dyDescent="0.25">
      <c r="A18" s="27" t="s">
        <v>258</v>
      </c>
      <c r="B18" s="8" t="s">
        <v>177</v>
      </c>
      <c r="C18" s="8" t="s">
        <v>16</v>
      </c>
      <c r="D18" s="8" t="s">
        <v>8</v>
      </c>
      <c r="E18" s="8"/>
      <c r="F18" s="8"/>
      <c r="G18" s="8"/>
      <c r="H18" s="8"/>
      <c r="I18" s="8"/>
      <c r="J18" s="69">
        <v>1000000</v>
      </c>
      <c r="K18" s="69">
        <v>1000000</v>
      </c>
      <c r="L18" s="69">
        <v>0</v>
      </c>
      <c r="M18" s="69">
        <v>1000000</v>
      </c>
      <c r="N18" s="69">
        <v>0</v>
      </c>
      <c r="O18" s="69">
        <v>1000000</v>
      </c>
      <c r="P18" s="69">
        <v>0</v>
      </c>
      <c r="Q18" s="69">
        <v>1000000</v>
      </c>
    </row>
    <row r="19" spans="1:17" ht="27.75" customHeight="1" outlineLevel="3" x14ac:dyDescent="0.25">
      <c r="A19" s="27" t="s">
        <v>142</v>
      </c>
      <c r="B19" s="8" t="s">
        <v>15</v>
      </c>
      <c r="C19" s="8" t="s">
        <v>16</v>
      </c>
      <c r="D19" s="8" t="s">
        <v>8</v>
      </c>
      <c r="E19" s="8"/>
      <c r="F19" s="8"/>
      <c r="G19" s="8"/>
      <c r="H19" s="8"/>
      <c r="I19" s="8"/>
      <c r="J19" s="69">
        <v>306133.58</v>
      </c>
      <c r="K19" s="69">
        <v>500000</v>
      </c>
      <c r="L19" s="69">
        <v>0</v>
      </c>
      <c r="M19" s="69">
        <v>500000</v>
      </c>
      <c r="N19" s="69">
        <v>0</v>
      </c>
      <c r="O19" s="69">
        <v>500000</v>
      </c>
      <c r="P19" s="69">
        <v>0</v>
      </c>
      <c r="Q19" s="69">
        <v>576798.4</v>
      </c>
    </row>
    <row r="20" spans="1:17" ht="40.5" customHeight="1" x14ac:dyDescent="0.25">
      <c r="A20" s="31" t="s">
        <v>17</v>
      </c>
      <c r="B20" s="32" t="s">
        <v>18</v>
      </c>
      <c r="C20" s="32" t="s">
        <v>8</v>
      </c>
      <c r="D20" s="32" t="s">
        <v>8</v>
      </c>
      <c r="E20" s="32"/>
      <c r="F20" s="32"/>
      <c r="G20" s="32"/>
      <c r="H20" s="32"/>
      <c r="I20" s="32"/>
      <c r="J20" s="59">
        <f>J21+J27+J32+J35</f>
        <v>2885456.9</v>
      </c>
      <c r="K20" s="60">
        <v>3176529.8</v>
      </c>
      <c r="L20" s="60">
        <v>0</v>
      </c>
      <c r="M20" s="60">
        <v>3176529.8</v>
      </c>
      <c r="N20" s="60">
        <v>0</v>
      </c>
      <c r="O20" s="60">
        <v>3176529.8</v>
      </c>
      <c r="P20" s="60">
        <v>0</v>
      </c>
      <c r="Q20" s="59">
        <f>Q21+Q27+Q32+Q35</f>
        <v>2885456.9</v>
      </c>
    </row>
    <row r="21" spans="1:17" ht="25.5" outlineLevel="1" x14ac:dyDescent="0.25">
      <c r="A21" s="31" t="s">
        <v>19</v>
      </c>
      <c r="B21" s="32" t="s">
        <v>20</v>
      </c>
      <c r="C21" s="32" t="s">
        <v>8</v>
      </c>
      <c r="D21" s="32" t="s">
        <v>8</v>
      </c>
      <c r="E21" s="32"/>
      <c r="F21" s="32"/>
      <c r="G21" s="32"/>
      <c r="H21" s="32"/>
      <c r="I21" s="32"/>
      <c r="J21" s="59">
        <f>J22</f>
        <v>712569.23</v>
      </c>
      <c r="K21" s="60">
        <v>784000</v>
      </c>
      <c r="L21" s="60">
        <v>0</v>
      </c>
      <c r="M21" s="60">
        <v>784000</v>
      </c>
      <c r="N21" s="60">
        <v>0</v>
      </c>
      <c r="O21" s="60">
        <v>784000</v>
      </c>
      <c r="P21" s="60">
        <v>0</v>
      </c>
      <c r="Q21" s="59">
        <f>Q22</f>
        <v>712569.23</v>
      </c>
    </row>
    <row r="22" spans="1:17" ht="12.75" customHeight="1" outlineLevel="2" x14ac:dyDescent="0.25">
      <c r="A22" s="27" t="s">
        <v>21</v>
      </c>
      <c r="B22" s="8" t="s">
        <v>22</v>
      </c>
      <c r="C22" s="8" t="s">
        <v>8</v>
      </c>
      <c r="D22" s="8" t="s">
        <v>8</v>
      </c>
      <c r="E22" s="8"/>
      <c r="F22" s="8"/>
      <c r="G22" s="8"/>
      <c r="H22" s="8"/>
      <c r="I22" s="8"/>
      <c r="J22" s="69">
        <f>J23+J24+J25+J26</f>
        <v>712569.23</v>
      </c>
      <c r="K22" s="69">
        <v>784000</v>
      </c>
      <c r="L22" s="69">
        <v>0</v>
      </c>
      <c r="M22" s="69">
        <v>784000</v>
      </c>
      <c r="N22" s="69">
        <v>0</v>
      </c>
      <c r="O22" s="69">
        <v>784000</v>
      </c>
      <c r="P22" s="69">
        <v>0</v>
      </c>
      <c r="Q22" s="69">
        <f>Q23+Q24+Q25+Q26</f>
        <v>712569.23</v>
      </c>
    </row>
    <row r="23" spans="1:17" ht="51" outlineLevel="3" x14ac:dyDescent="0.25">
      <c r="A23" s="27" t="s">
        <v>178</v>
      </c>
      <c r="B23" s="8" t="s">
        <v>179</v>
      </c>
      <c r="C23" s="8" t="s">
        <v>16</v>
      </c>
      <c r="D23" s="8" t="s">
        <v>8</v>
      </c>
      <c r="E23" s="8"/>
      <c r="F23" s="8"/>
      <c r="G23" s="8"/>
      <c r="H23" s="8"/>
      <c r="I23" s="8"/>
      <c r="J23" s="69">
        <v>550000</v>
      </c>
      <c r="K23" s="69">
        <v>590000</v>
      </c>
      <c r="L23" s="69">
        <v>0</v>
      </c>
      <c r="M23" s="69">
        <v>590000</v>
      </c>
      <c r="N23" s="69">
        <v>0</v>
      </c>
      <c r="O23" s="69">
        <v>590000</v>
      </c>
      <c r="P23" s="69">
        <v>0</v>
      </c>
      <c r="Q23" s="69">
        <v>550000</v>
      </c>
    </row>
    <row r="24" spans="1:17" ht="42.75" customHeight="1" outlineLevel="3" x14ac:dyDescent="0.25">
      <c r="A24" s="27" t="s">
        <v>180</v>
      </c>
      <c r="B24" s="8" t="s">
        <v>23</v>
      </c>
      <c r="C24" s="8" t="s">
        <v>88</v>
      </c>
      <c r="D24" s="8" t="s">
        <v>8</v>
      </c>
      <c r="E24" s="8"/>
      <c r="F24" s="8"/>
      <c r="G24" s="8"/>
      <c r="H24" s="8"/>
      <c r="I24" s="8"/>
      <c r="J24" s="69">
        <v>60000</v>
      </c>
      <c r="K24" s="69">
        <v>60000</v>
      </c>
      <c r="L24" s="69">
        <v>0</v>
      </c>
      <c r="M24" s="69">
        <v>60000</v>
      </c>
      <c r="N24" s="69">
        <v>0</v>
      </c>
      <c r="O24" s="69">
        <v>60000</v>
      </c>
      <c r="P24" s="69">
        <v>0</v>
      </c>
      <c r="Q24" s="69">
        <v>60000</v>
      </c>
    </row>
    <row r="25" spans="1:17" ht="51" outlineLevel="3" x14ac:dyDescent="0.25">
      <c r="A25" s="27" t="s">
        <v>230</v>
      </c>
      <c r="B25" s="8" t="s">
        <v>229</v>
      </c>
      <c r="C25" s="8" t="s">
        <v>14</v>
      </c>
      <c r="D25" s="8" t="s">
        <v>8</v>
      </c>
      <c r="E25" s="8"/>
      <c r="F25" s="8"/>
      <c r="G25" s="8"/>
      <c r="H25" s="8"/>
      <c r="I25" s="8"/>
      <c r="J25" s="69">
        <v>10000</v>
      </c>
      <c r="K25" s="69">
        <v>10000</v>
      </c>
      <c r="L25" s="69">
        <v>0</v>
      </c>
      <c r="M25" s="69">
        <v>10000</v>
      </c>
      <c r="N25" s="69">
        <v>0</v>
      </c>
      <c r="O25" s="69">
        <v>10000</v>
      </c>
      <c r="P25" s="69">
        <v>0</v>
      </c>
      <c r="Q25" s="69">
        <v>10000</v>
      </c>
    </row>
    <row r="26" spans="1:17" ht="102" outlineLevel="3" x14ac:dyDescent="0.25">
      <c r="A26" s="27" t="s">
        <v>232</v>
      </c>
      <c r="B26" s="8" t="s">
        <v>231</v>
      </c>
      <c r="C26" s="8" t="s">
        <v>14</v>
      </c>
      <c r="D26" s="8" t="s">
        <v>8</v>
      </c>
      <c r="E26" s="8"/>
      <c r="F26" s="8"/>
      <c r="G26" s="8"/>
      <c r="H26" s="8"/>
      <c r="I26" s="8"/>
      <c r="J26" s="69">
        <v>92569.23</v>
      </c>
      <c r="K26" s="69">
        <v>20000</v>
      </c>
      <c r="L26" s="69">
        <v>0</v>
      </c>
      <c r="M26" s="69">
        <v>20000</v>
      </c>
      <c r="N26" s="69">
        <v>0</v>
      </c>
      <c r="O26" s="69">
        <v>20000</v>
      </c>
      <c r="P26" s="69">
        <v>0</v>
      </c>
      <c r="Q26" s="69">
        <v>92569.23</v>
      </c>
    </row>
    <row r="27" spans="1:17" ht="25.5" outlineLevel="1" x14ac:dyDescent="0.25">
      <c r="A27" s="31" t="s">
        <v>24</v>
      </c>
      <c r="B27" s="32" t="s">
        <v>25</v>
      </c>
      <c r="C27" s="32" t="s">
        <v>8</v>
      </c>
      <c r="D27" s="32" t="s">
        <v>8</v>
      </c>
      <c r="E27" s="32"/>
      <c r="F27" s="32"/>
      <c r="G27" s="32"/>
      <c r="H27" s="32"/>
      <c r="I27" s="32"/>
      <c r="J27" s="59">
        <f>J28</f>
        <v>122000</v>
      </c>
      <c r="K27" s="60">
        <v>1734529.8</v>
      </c>
      <c r="L27" s="60">
        <v>0</v>
      </c>
      <c r="M27" s="60">
        <v>1734529.8</v>
      </c>
      <c r="N27" s="60">
        <v>0</v>
      </c>
      <c r="O27" s="60">
        <v>1734529.8</v>
      </c>
      <c r="P27" s="60">
        <v>0</v>
      </c>
      <c r="Q27" s="59">
        <f>Q28</f>
        <v>122000</v>
      </c>
    </row>
    <row r="28" spans="1:17" ht="25.5" outlineLevel="2" x14ac:dyDescent="0.25">
      <c r="A28" s="27" t="s">
        <v>26</v>
      </c>
      <c r="B28" s="8" t="s">
        <v>27</v>
      </c>
      <c r="C28" s="8" t="s">
        <v>8</v>
      </c>
      <c r="D28" s="8" t="s">
        <v>8</v>
      </c>
      <c r="E28" s="8"/>
      <c r="F28" s="8"/>
      <c r="G28" s="8"/>
      <c r="H28" s="8"/>
      <c r="I28" s="8"/>
      <c r="J28" s="69">
        <f>J29+J30+J31</f>
        <v>122000</v>
      </c>
      <c r="K28" s="69">
        <v>1734529.8</v>
      </c>
      <c r="L28" s="69">
        <v>0</v>
      </c>
      <c r="M28" s="69">
        <v>1734529.8</v>
      </c>
      <c r="N28" s="69">
        <v>0</v>
      </c>
      <c r="O28" s="69">
        <v>1734529.8</v>
      </c>
      <c r="P28" s="69">
        <v>0</v>
      </c>
      <c r="Q28" s="69">
        <f>Q29+Q30+Q31</f>
        <v>122000</v>
      </c>
    </row>
    <row r="29" spans="1:17" ht="51" outlineLevel="2" x14ac:dyDescent="0.25">
      <c r="A29" s="27" t="s">
        <v>181</v>
      </c>
      <c r="B29" s="8" t="s">
        <v>182</v>
      </c>
      <c r="C29" s="8" t="s">
        <v>16</v>
      </c>
      <c r="D29" s="8"/>
      <c r="E29" s="8"/>
      <c r="F29" s="8"/>
      <c r="G29" s="8"/>
      <c r="H29" s="8"/>
      <c r="I29" s="8"/>
      <c r="J29" s="69">
        <v>0</v>
      </c>
      <c r="K29" s="69"/>
      <c r="L29" s="69"/>
      <c r="M29" s="69"/>
      <c r="N29" s="69"/>
      <c r="O29" s="69"/>
      <c r="P29" s="69"/>
      <c r="Q29" s="69">
        <v>0</v>
      </c>
    </row>
    <row r="30" spans="1:17" ht="43.5" customHeight="1" outlineLevel="2" x14ac:dyDescent="0.25">
      <c r="A30" s="27" t="s">
        <v>257</v>
      </c>
      <c r="B30" s="8" t="s">
        <v>183</v>
      </c>
      <c r="C30" s="8" t="s">
        <v>16</v>
      </c>
      <c r="D30" s="8"/>
      <c r="E30" s="8"/>
      <c r="F30" s="8"/>
      <c r="G30" s="8"/>
      <c r="H30" s="8"/>
      <c r="I30" s="8"/>
      <c r="J30" s="69">
        <v>0</v>
      </c>
      <c r="K30" s="69"/>
      <c r="L30" s="69"/>
      <c r="M30" s="69"/>
      <c r="N30" s="69"/>
      <c r="O30" s="69"/>
      <c r="P30" s="69"/>
      <c r="Q30" s="69">
        <v>0</v>
      </c>
    </row>
    <row r="31" spans="1:17" ht="56.25" customHeight="1" outlineLevel="3" x14ac:dyDescent="0.25">
      <c r="A31" s="27" t="s">
        <v>184</v>
      </c>
      <c r="B31" s="8" t="s">
        <v>28</v>
      </c>
      <c r="C31" s="8" t="s">
        <v>126</v>
      </c>
      <c r="D31" s="8" t="s">
        <v>8</v>
      </c>
      <c r="E31" s="8"/>
      <c r="F31" s="8"/>
      <c r="G31" s="8"/>
      <c r="H31" s="8"/>
      <c r="I31" s="8"/>
      <c r="J31" s="69">
        <v>122000</v>
      </c>
      <c r="K31" s="69">
        <v>122000</v>
      </c>
      <c r="L31" s="69">
        <v>0</v>
      </c>
      <c r="M31" s="69">
        <v>122000</v>
      </c>
      <c r="N31" s="69">
        <v>0</v>
      </c>
      <c r="O31" s="69">
        <v>122000</v>
      </c>
      <c r="P31" s="69">
        <v>0</v>
      </c>
      <c r="Q31" s="69">
        <v>122000</v>
      </c>
    </row>
    <row r="32" spans="1:17" outlineLevel="3" x14ac:dyDescent="0.25">
      <c r="A32" s="41" t="s">
        <v>185</v>
      </c>
      <c r="B32" s="42" t="s">
        <v>186</v>
      </c>
      <c r="C32" s="42" t="s">
        <v>8</v>
      </c>
      <c r="D32" s="32"/>
      <c r="E32" s="32"/>
      <c r="F32" s="32"/>
      <c r="G32" s="32"/>
      <c r="H32" s="32"/>
      <c r="I32" s="32"/>
      <c r="J32" s="59">
        <f>J33</f>
        <v>300000</v>
      </c>
      <c r="K32" s="60"/>
      <c r="L32" s="60"/>
      <c r="M32" s="60"/>
      <c r="N32" s="60"/>
      <c r="O32" s="60"/>
      <c r="P32" s="60"/>
      <c r="Q32" s="59">
        <f>Q33</f>
        <v>300000</v>
      </c>
    </row>
    <row r="33" spans="1:17" outlineLevel="3" x14ac:dyDescent="0.25">
      <c r="A33" s="33" t="s">
        <v>187</v>
      </c>
      <c r="B33" s="34" t="s">
        <v>188</v>
      </c>
      <c r="C33" s="35" t="s">
        <v>8</v>
      </c>
      <c r="D33" s="8"/>
      <c r="E33" s="8"/>
      <c r="F33" s="8"/>
      <c r="G33" s="8"/>
      <c r="H33" s="8"/>
      <c r="I33" s="8"/>
      <c r="J33" s="69">
        <f>J34</f>
        <v>300000</v>
      </c>
      <c r="K33" s="69"/>
      <c r="L33" s="69"/>
      <c r="M33" s="69"/>
      <c r="N33" s="69"/>
      <c r="O33" s="69"/>
      <c r="P33" s="69"/>
      <c r="Q33" s="69">
        <f>Q34</f>
        <v>300000</v>
      </c>
    </row>
    <row r="34" spans="1:17" ht="51" outlineLevel="3" x14ac:dyDescent="0.25">
      <c r="A34" s="44" t="s">
        <v>256</v>
      </c>
      <c r="B34" s="43" t="s">
        <v>189</v>
      </c>
      <c r="C34" s="36" t="s">
        <v>190</v>
      </c>
      <c r="D34" s="8"/>
      <c r="E34" s="8"/>
      <c r="F34" s="8"/>
      <c r="G34" s="8"/>
      <c r="H34" s="8"/>
      <c r="I34" s="8"/>
      <c r="J34" s="69">
        <v>300000</v>
      </c>
      <c r="K34" s="69"/>
      <c r="L34" s="69"/>
      <c r="M34" s="69"/>
      <c r="N34" s="69"/>
      <c r="O34" s="69"/>
      <c r="P34" s="69"/>
      <c r="Q34" s="69">
        <v>300000</v>
      </c>
    </row>
    <row r="35" spans="1:17" outlineLevel="1" x14ac:dyDescent="0.25">
      <c r="A35" s="38" t="s">
        <v>29</v>
      </c>
      <c r="B35" s="32" t="s">
        <v>30</v>
      </c>
      <c r="C35" s="32" t="s">
        <v>8</v>
      </c>
      <c r="D35" s="32" t="s">
        <v>8</v>
      </c>
      <c r="E35" s="32"/>
      <c r="F35" s="32"/>
      <c r="G35" s="32"/>
      <c r="H35" s="32"/>
      <c r="I35" s="32"/>
      <c r="J35" s="59">
        <f>J36</f>
        <v>1750887.67</v>
      </c>
      <c r="K35" s="60">
        <v>658000</v>
      </c>
      <c r="L35" s="60">
        <v>0</v>
      </c>
      <c r="M35" s="60">
        <v>658000</v>
      </c>
      <c r="N35" s="60">
        <v>0</v>
      </c>
      <c r="O35" s="60">
        <v>658000</v>
      </c>
      <c r="P35" s="60">
        <v>0</v>
      </c>
      <c r="Q35" s="59">
        <f>Q36</f>
        <v>1750887.67</v>
      </c>
    </row>
    <row r="36" spans="1:17" ht="25.5" outlineLevel="2" x14ac:dyDescent="0.25">
      <c r="A36" s="27" t="s">
        <v>31</v>
      </c>
      <c r="B36" s="8" t="s">
        <v>32</v>
      </c>
      <c r="C36" s="8" t="s">
        <v>8</v>
      </c>
      <c r="D36" s="8" t="s">
        <v>8</v>
      </c>
      <c r="E36" s="8"/>
      <c r="F36" s="8"/>
      <c r="G36" s="8"/>
      <c r="H36" s="8"/>
      <c r="I36" s="8"/>
      <c r="J36" s="69">
        <f>J37+J38</f>
        <v>1750887.67</v>
      </c>
      <c r="K36" s="69">
        <v>658000</v>
      </c>
      <c r="L36" s="69">
        <v>0</v>
      </c>
      <c r="M36" s="69">
        <v>658000</v>
      </c>
      <c r="N36" s="69">
        <v>0</v>
      </c>
      <c r="O36" s="69">
        <v>658000</v>
      </c>
      <c r="P36" s="69">
        <v>0</v>
      </c>
      <c r="Q36" s="69">
        <f>Q37+Q38</f>
        <v>1750887.67</v>
      </c>
    </row>
    <row r="37" spans="1:17" ht="45.75" customHeight="1" outlineLevel="3" x14ac:dyDescent="0.25">
      <c r="A37" s="27" t="s">
        <v>143</v>
      </c>
      <c r="B37" s="8" t="s">
        <v>33</v>
      </c>
      <c r="C37" s="8" t="s">
        <v>16</v>
      </c>
      <c r="D37" s="8" t="s">
        <v>8</v>
      </c>
      <c r="E37" s="8"/>
      <c r="F37" s="8"/>
      <c r="G37" s="8"/>
      <c r="H37" s="8"/>
      <c r="I37" s="8"/>
      <c r="J37" s="69">
        <v>1550887.67</v>
      </c>
      <c r="K37" s="69">
        <v>658000</v>
      </c>
      <c r="L37" s="69">
        <v>0</v>
      </c>
      <c r="M37" s="69">
        <v>658000</v>
      </c>
      <c r="N37" s="69">
        <v>0</v>
      </c>
      <c r="O37" s="69">
        <v>658000</v>
      </c>
      <c r="P37" s="69">
        <v>0</v>
      </c>
      <c r="Q37" s="69">
        <v>1550887.67</v>
      </c>
    </row>
    <row r="38" spans="1:17" ht="38.25" outlineLevel="3" x14ac:dyDescent="0.25">
      <c r="A38" s="27" t="s">
        <v>191</v>
      </c>
      <c r="B38" s="8" t="s">
        <v>192</v>
      </c>
      <c r="C38" s="8" t="s">
        <v>16</v>
      </c>
      <c r="D38" s="8"/>
      <c r="E38" s="8"/>
      <c r="F38" s="8"/>
      <c r="G38" s="8"/>
      <c r="H38" s="8"/>
      <c r="I38" s="8"/>
      <c r="J38" s="69">
        <v>200000</v>
      </c>
      <c r="K38" s="69"/>
      <c r="L38" s="69"/>
      <c r="M38" s="69"/>
      <c r="N38" s="69"/>
      <c r="O38" s="69"/>
      <c r="P38" s="69"/>
      <c r="Q38" s="69">
        <v>200000</v>
      </c>
    </row>
    <row r="39" spans="1:17" ht="25.5" x14ac:dyDescent="0.25">
      <c r="A39" s="31" t="s">
        <v>34</v>
      </c>
      <c r="B39" s="32" t="s">
        <v>35</v>
      </c>
      <c r="C39" s="32" t="s">
        <v>8</v>
      </c>
      <c r="D39" s="32" t="s">
        <v>8</v>
      </c>
      <c r="E39" s="32"/>
      <c r="F39" s="32"/>
      <c r="G39" s="32"/>
      <c r="H39" s="32"/>
      <c r="I39" s="32"/>
      <c r="J39" s="59">
        <f>J40+J43</f>
        <v>136000</v>
      </c>
      <c r="K39" s="60">
        <v>236000</v>
      </c>
      <c r="L39" s="60">
        <v>0</v>
      </c>
      <c r="M39" s="60">
        <v>236000</v>
      </c>
      <c r="N39" s="60">
        <v>0</v>
      </c>
      <c r="O39" s="60">
        <v>236000</v>
      </c>
      <c r="P39" s="60">
        <v>0</v>
      </c>
      <c r="Q39" s="59">
        <f>Q40+Q43</f>
        <v>136000</v>
      </c>
    </row>
    <row r="40" spans="1:17" ht="25.5" outlineLevel="1" x14ac:dyDescent="0.25">
      <c r="A40" s="31" t="s">
        <v>36</v>
      </c>
      <c r="B40" s="32" t="s">
        <v>37</v>
      </c>
      <c r="C40" s="32" t="s">
        <v>8</v>
      </c>
      <c r="D40" s="32" t="s">
        <v>8</v>
      </c>
      <c r="E40" s="32"/>
      <c r="F40" s="32"/>
      <c r="G40" s="32"/>
      <c r="H40" s="32"/>
      <c r="I40" s="32"/>
      <c r="J40" s="59">
        <f>J41</f>
        <v>110000</v>
      </c>
      <c r="K40" s="60">
        <v>110000</v>
      </c>
      <c r="L40" s="60">
        <v>0</v>
      </c>
      <c r="M40" s="60">
        <v>110000</v>
      </c>
      <c r="N40" s="60">
        <v>0</v>
      </c>
      <c r="O40" s="60">
        <v>110000</v>
      </c>
      <c r="P40" s="60">
        <v>0</v>
      </c>
      <c r="Q40" s="59">
        <f>Q41</f>
        <v>110000</v>
      </c>
    </row>
    <row r="41" spans="1:17" ht="25.5" outlineLevel="2" x14ac:dyDescent="0.25">
      <c r="A41" s="27" t="s">
        <v>38</v>
      </c>
      <c r="B41" s="8" t="s">
        <v>39</v>
      </c>
      <c r="C41" s="8" t="s">
        <v>8</v>
      </c>
      <c r="D41" s="8" t="s">
        <v>8</v>
      </c>
      <c r="E41" s="8"/>
      <c r="F41" s="8"/>
      <c r="G41" s="8"/>
      <c r="H41" s="8"/>
      <c r="I41" s="8"/>
      <c r="J41" s="69">
        <f>J42</f>
        <v>110000</v>
      </c>
      <c r="K41" s="69">
        <v>110000</v>
      </c>
      <c r="L41" s="69">
        <v>0</v>
      </c>
      <c r="M41" s="69">
        <v>110000</v>
      </c>
      <c r="N41" s="69">
        <v>0</v>
      </c>
      <c r="O41" s="69">
        <v>110000</v>
      </c>
      <c r="P41" s="69">
        <v>0</v>
      </c>
      <c r="Q41" s="69">
        <f>Q42</f>
        <v>110000</v>
      </c>
    </row>
    <row r="42" spans="1:17" ht="68.25" customHeight="1" outlineLevel="3" x14ac:dyDescent="0.25">
      <c r="A42" s="27" t="s">
        <v>144</v>
      </c>
      <c r="B42" s="8" t="s">
        <v>206</v>
      </c>
      <c r="C42" s="8" t="s">
        <v>14</v>
      </c>
      <c r="D42" s="8" t="s">
        <v>8</v>
      </c>
      <c r="E42" s="8"/>
      <c r="F42" s="8"/>
      <c r="G42" s="8"/>
      <c r="H42" s="8"/>
      <c r="I42" s="8"/>
      <c r="J42" s="69">
        <v>110000</v>
      </c>
      <c r="K42" s="69">
        <v>110000</v>
      </c>
      <c r="L42" s="69">
        <v>0</v>
      </c>
      <c r="M42" s="69">
        <v>110000</v>
      </c>
      <c r="N42" s="69">
        <v>0</v>
      </c>
      <c r="O42" s="69">
        <v>110000</v>
      </c>
      <c r="P42" s="69">
        <v>0</v>
      </c>
      <c r="Q42" s="69">
        <v>110000</v>
      </c>
    </row>
    <row r="43" spans="1:17" ht="25.5" outlineLevel="1" x14ac:dyDescent="0.25">
      <c r="A43" s="31" t="s">
        <v>40</v>
      </c>
      <c r="B43" s="32" t="s">
        <v>41</v>
      </c>
      <c r="C43" s="32" t="s">
        <v>8</v>
      </c>
      <c r="D43" s="32" t="s">
        <v>8</v>
      </c>
      <c r="E43" s="32"/>
      <c r="F43" s="32"/>
      <c r="G43" s="32"/>
      <c r="H43" s="32"/>
      <c r="I43" s="32"/>
      <c r="J43" s="59">
        <f>J44</f>
        <v>26000</v>
      </c>
      <c r="K43" s="60">
        <v>126000</v>
      </c>
      <c r="L43" s="60">
        <v>0</v>
      </c>
      <c r="M43" s="60">
        <v>126000</v>
      </c>
      <c r="N43" s="60">
        <v>0</v>
      </c>
      <c r="O43" s="60">
        <v>126000</v>
      </c>
      <c r="P43" s="60">
        <v>0</v>
      </c>
      <c r="Q43" s="59">
        <f>Q44</f>
        <v>26000</v>
      </c>
    </row>
    <row r="44" spans="1:17" outlineLevel="2" x14ac:dyDescent="0.25">
      <c r="A44" s="27" t="s">
        <v>42</v>
      </c>
      <c r="B44" s="8" t="s">
        <v>43</v>
      </c>
      <c r="C44" s="8" t="s">
        <v>8</v>
      </c>
      <c r="D44" s="8" t="s">
        <v>8</v>
      </c>
      <c r="E44" s="8"/>
      <c r="F44" s="8"/>
      <c r="G44" s="8"/>
      <c r="H44" s="8"/>
      <c r="I44" s="8"/>
      <c r="J44" s="69">
        <f>J45</f>
        <v>26000</v>
      </c>
      <c r="K44" s="69">
        <v>126000</v>
      </c>
      <c r="L44" s="69">
        <v>0</v>
      </c>
      <c r="M44" s="69">
        <v>126000</v>
      </c>
      <c r="N44" s="69">
        <v>0</v>
      </c>
      <c r="O44" s="69">
        <v>126000</v>
      </c>
      <c r="P44" s="69">
        <v>0</v>
      </c>
      <c r="Q44" s="69">
        <f>Q45</f>
        <v>26000</v>
      </c>
    </row>
    <row r="45" spans="1:17" ht="51" outlineLevel="3" x14ac:dyDescent="0.25">
      <c r="A45" s="27" t="s">
        <v>145</v>
      </c>
      <c r="B45" s="8" t="s">
        <v>207</v>
      </c>
      <c r="C45" s="8" t="s">
        <v>14</v>
      </c>
      <c r="D45" s="8" t="s">
        <v>8</v>
      </c>
      <c r="E45" s="8"/>
      <c r="F45" s="8"/>
      <c r="G45" s="8"/>
      <c r="H45" s="8"/>
      <c r="I45" s="8"/>
      <c r="J45" s="69">
        <v>26000</v>
      </c>
      <c r="K45" s="69">
        <v>26000</v>
      </c>
      <c r="L45" s="69">
        <v>0</v>
      </c>
      <c r="M45" s="69">
        <v>26000</v>
      </c>
      <c r="N45" s="69">
        <v>0</v>
      </c>
      <c r="O45" s="69">
        <v>26000</v>
      </c>
      <c r="P45" s="69">
        <v>0</v>
      </c>
      <c r="Q45" s="69">
        <v>26000</v>
      </c>
    </row>
    <row r="46" spans="1:17" ht="38.25" x14ac:dyDescent="0.25">
      <c r="A46" s="31" t="s">
        <v>44</v>
      </c>
      <c r="B46" s="32" t="s">
        <v>45</v>
      </c>
      <c r="C46" s="32" t="s">
        <v>8</v>
      </c>
      <c r="D46" s="32" t="s">
        <v>8</v>
      </c>
      <c r="E46" s="32"/>
      <c r="F46" s="32"/>
      <c r="G46" s="32"/>
      <c r="H46" s="32"/>
      <c r="I46" s="32"/>
      <c r="J46" s="59">
        <f>J47+J53</f>
        <v>11543909.18</v>
      </c>
      <c r="K46" s="60">
        <v>17804205.379999999</v>
      </c>
      <c r="L46" s="60">
        <v>0</v>
      </c>
      <c r="M46" s="60">
        <v>17804205.379999999</v>
      </c>
      <c r="N46" s="60">
        <v>0</v>
      </c>
      <c r="O46" s="60">
        <v>17804205.379999999</v>
      </c>
      <c r="P46" s="60">
        <v>0</v>
      </c>
      <c r="Q46" s="59">
        <f>Q47+Q53</f>
        <v>11610817.18</v>
      </c>
    </row>
    <row r="47" spans="1:17" ht="25.5" outlineLevel="1" x14ac:dyDescent="0.25">
      <c r="A47" s="31" t="s">
        <v>46</v>
      </c>
      <c r="B47" s="32" t="s">
        <v>47</v>
      </c>
      <c r="C47" s="32" t="s">
        <v>8</v>
      </c>
      <c r="D47" s="32" t="s">
        <v>8</v>
      </c>
      <c r="E47" s="32"/>
      <c r="F47" s="32"/>
      <c r="G47" s="32"/>
      <c r="H47" s="32"/>
      <c r="I47" s="32"/>
      <c r="J47" s="59">
        <f>J48</f>
        <v>11343909.18</v>
      </c>
      <c r="K47" s="60">
        <v>17804205.379999999</v>
      </c>
      <c r="L47" s="60">
        <v>0</v>
      </c>
      <c r="M47" s="60">
        <v>17804205.379999999</v>
      </c>
      <c r="N47" s="60">
        <v>0</v>
      </c>
      <c r="O47" s="60">
        <v>17804205.379999999</v>
      </c>
      <c r="P47" s="60">
        <v>0</v>
      </c>
      <c r="Q47" s="59">
        <f>Q48</f>
        <v>11410817.18</v>
      </c>
    </row>
    <row r="48" spans="1:17" ht="15" customHeight="1" outlineLevel="2" x14ac:dyDescent="0.25">
      <c r="A48" s="27" t="s">
        <v>48</v>
      </c>
      <c r="B48" s="8" t="s">
        <v>49</v>
      </c>
      <c r="C48" s="8" t="s">
        <v>8</v>
      </c>
      <c r="D48" s="8" t="s">
        <v>8</v>
      </c>
      <c r="E48" s="8"/>
      <c r="F48" s="8"/>
      <c r="G48" s="8"/>
      <c r="H48" s="8"/>
      <c r="I48" s="8"/>
      <c r="J48" s="69">
        <f>J49+J50+J51+J52</f>
        <v>11343909.18</v>
      </c>
      <c r="K48" s="69">
        <v>17804205.379999999</v>
      </c>
      <c r="L48" s="69">
        <v>0</v>
      </c>
      <c r="M48" s="69">
        <v>17804205.379999999</v>
      </c>
      <c r="N48" s="69">
        <v>0</v>
      </c>
      <c r="O48" s="69">
        <v>17804205.379999999</v>
      </c>
      <c r="P48" s="69">
        <v>0</v>
      </c>
      <c r="Q48" s="69">
        <f>Q49+Q50+Q51+Q52</f>
        <v>11410817.18</v>
      </c>
    </row>
    <row r="49" spans="1:17" ht="38.25" outlineLevel="3" x14ac:dyDescent="0.25">
      <c r="A49" s="39" t="s">
        <v>146</v>
      </c>
      <c r="B49" s="45" t="s">
        <v>50</v>
      </c>
      <c r="C49" s="8" t="s">
        <v>16</v>
      </c>
      <c r="D49" s="8" t="s">
        <v>8</v>
      </c>
      <c r="E49" s="8"/>
      <c r="F49" s="8"/>
      <c r="G49" s="8"/>
      <c r="H49" s="8"/>
      <c r="I49" s="8"/>
      <c r="J49" s="69">
        <v>7444239.1799999997</v>
      </c>
      <c r="K49" s="69">
        <v>11965856</v>
      </c>
      <c r="L49" s="69">
        <v>0</v>
      </c>
      <c r="M49" s="69">
        <v>11965856</v>
      </c>
      <c r="N49" s="69">
        <v>0</v>
      </c>
      <c r="O49" s="69">
        <v>11965856</v>
      </c>
      <c r="P49" s="69">
        <v>0</v>
      </c>
      <c r="Q49" s="69">
        <v>7511147.1799999997</v>
      </c>
    </row>
    <row r="50" spans="1:17" ht="51" outlineLevel="3" x14ac:dyDescent="0.25">
      <c r="A50" s="46" t="s">
        <v>255</v>
      </c>
      <c r="B50" s="47">
        <v>410120120</v>
      </c>
      <c r="C50" s="50" t="s">
        <v>16</v>
      </c>
      <c r="D50" s="32"/>
      <c r="E50" s="32"/>
      <c r="F50" s="32"/>
      <c r="G50" s="32"/>
      <c r="H50" s="32"/>
      <c r="I50" s="32"/>
      <c r="J50" s="69">
        <v>700000</v>
      </c>
      <c r="K50" s="69"/>
      <c r="L50" s="69"/>
      <c r="M50" s="69"/>
      <c r="N50" s="69"/>
      <c r="O50" s="69"/>
      <c r="P50" s="69"/>
      <c r="Q50" s="69">
        <v>700000</v>
      </c>
    </row>
    <row r="51" spans="1:17" ht="57" customHeight="1" outlineLevel="3" x14ac:dyDescent="0.25">
      <c r="A51" s="27" t="s">
        <v>147</v>
      </c>
      <c r="B51" s="8" t="s">
        <v>51</v>
      </c>
      <c r="C51" s="8" t="s">
        <v>16</v>
      </c>
      <c r="D51" s="8" t="s">
        <v>8</v>
      </c>
      <c r="E51" s="8"/>
      <c r="F51" s="8"/>
      <c r="G51" s="8"/>
      <c r="H51" s="8"/>
      <c r="I51" s="8"/>
      <c r="J51" s="69">
        <v>3036753.2</v>
      </c>
      <c r="K51" s="69">
        <v>2294394.23</v>
      </c>
      <c r="L51" s="69">
        <v>0</v>
      </c>
      <c r="M51" s="69">
        <v>2294394.23</v>
      </c>
      <c r="N51" s="69">
        <v>0</v>
      </c>
      <c r="O51" s="69">
        <v>2294394.23</v>
      </c>
      <c r="P51" s="69">
        <v>0</v>
      </c>
      <c r="Q51" s="69">
        <v>3036753.2</v>
      </c>
    </row>
    <row r="52" spans="1:17" ht="76.5" outlineLevel="3" x14ac:dyDescent="0.25">
      <c r="A52" s="39" t="s">
        <v>176</v>
      </c>
      <c r="B52" s="8" t="s">
        <v>52</v>
      </c>
      <c r="C52" s="8" t="s">
        <v>16</v>
      </c>
      <c r="D52" s="8" t="s">
        <v>8</v>
      </c>
      <c r="E52" s="8"/>
      <c r="F52" s="8"/>
      <c r="G52" s="8"/>
      <c r="H52" s="8"/>
      <c r="I52" s="8"/>
      <c r="J52" s="69">
        <v>162916.79999999999</v>
      </c>
      <c r="K52" s="69">
        <v>3070955.15</v>
      </c>
      <c r="L52" s="69">
        <v>0</v>
      </c>
      <c r="M52" s="69">
        <v>3070955.15</v>
      </c>
      <c r="N52" s="69">
        <v>0</v>
      </c>
      <c r="O52" s="69">
        <v>3070955.15</v>
      </c>
      <c r="P52" s="69">
        <v>0</v>
      </c>
      <c r="Q52" s="69">
        <v>162916.79999999999</v>
      </c>
    </row>
    <row r="53" spans="1:17" ht="26.25" outlineLevel="3" x14ac:dyDescent="0.25">
      <c r="A53" s="67" t="s">
        <v>233</v>
      </c>
      <c r="B53" s="68" t="s">
        <v>209</v>
      </c>
      <c r="C53" s="32" t="s">
        <v>8</v>
      </c>
      <c r="D53" s="32"/>
      <c r="E53" s="32"/>
      <c r="F53" s="32"/>
      <c r="G53" s="32"/>
      <c r="H53" s="32"/>
      <c r="I53" s="32"/>
      <c r="J53" s="59">
        <f>J54</f>
        <v>200000</v>
      </c>
      <c r="K53" s="59"/>
      <c r="L53" s="59"/>
      <c r="M53" s="59"/>
      <c r="N53" s="59"/>
      <c r="O53" s="59"/>
      <c r="P53" s="59"/>
      <c r="Q53" s="59">
        <f>Q54</f>
        <v>200000</v>
      </c>
    </row>
    <row r="54" spans="1:17" ht="18" customHeight="1" outlineLevel="3" x14ac:dyDescent="0.25">
      <c r="A54" s="67" t="s">
        <v>234</v>
      </c>
      <c r="B54" s="68" t="s">
        <v>210</v>
      </c>
      <c r="C54" s="32" t="s">
        <v>8</v>
      </c>
      <c r="D54" s="32"/>
      <c r="E54" s="32"/>
      <c r="F54" s="32"/>
      <c r="G54" s="32"/>
      <c r="H54" s="32"/>
      <c r="I54" s="32"/>
      <c r="J54" s="59">
        <f>J55+J56</f>
        <v>200000</v>
      </c>
      <c r="K54" s="59"/>
      <c r="L54" s="59"/>
      <c r="M54" s="59"/>
      <c r="N54" s="59"/>
      <c r="O54" s="59"/>
      <c r="P54" s="59"/>
      <c r="Q54" s="59">
        <f>Q55+Q56</f>
        <v>200000</v>
      </c>
    </row>
    <row r="55" spans="1:17" ht="39" outlineLevel="3" x14ac:dyDescent="0.25">
      <c r="A55" s="40" t="s">
        <v>240</v>
      </c>
      <c r="B55" s="48" t="s">
        <v>211</v>
      </c>
      <c r="C55" s="8" t="s">
        <v>14</v>
      </c>
      <c r="D55" s="8"/>
      <c r="E55" s="8"/>
      <c r="F55" s="8"/>
      <c r="G55" s="8"/>
      <c r="H55" s="8"/>
      <c r="I55" s="8"/>
      <c r="J55" s="69">
        <v>100000</v>
      </c>
      <c r="K55" s="69"/>
      <c r="L55" s="69"/>
      <c r="M55" s="69"/>
      <c r="N55" s="69"/>
      <c r="O55" s="69"/>
      <c r="P55" s="69"/>
      <c r="Q55" s="69">
        <v>100000</v>
      </c>
    </row>
    <row r="56" spans="1:17" ht="39" outlineLevel="3" x14ac:dyDescent="0.25">
      <c r="A56" s="40" t="s">
        <v>241</v>
      </c>
      <c r="B56" s="48" t="s">
        <v>245</v>
      </c>
      <c r="C56" s="8" t="s">
        <v>14</v>
      </c>
      <c r="D56" s="8"/>
      <c r="E56" s="8"/>
      <c r="F56" s="8"/>
      <c r="G56" s="8"/>
      <c r="H56" s="8"/>
      <c r="I56" s="8"/>
      <c r="J56" s="69">
        <v>100000</v>
      </c>
      <c r="K56" s="69"/>
      <c r="L56" s="69"/>
      <c r="M56" s="69"/>
      <c r="N56" s="69"/>
      <c r="O56" s="69"/>
      <c r="P56" s="69"/>
      <c r="Q56" s="69">
        <v>100000</v>
      </c>
    </row>
    <row r="57" spans="1:17" ht="25.5" x14ac:dyDescent="0.25">
      <c r="A57" s="31" t="s">
        <v>53</v>
      </c>
      <c r="B57" s="32" t="s">
        <v>54</v>
      </c>
      <c r="C57" s="32" t="s">
        <v>8</v>
      </c>
      <c r="D57" s="32" t="s">
        <v>8</v>
      </c>
      <c r="E57" s="32"/>
      <c r="F57" s="32"/>
      <c r="G57" s="32"/>
      <c r="H57" s="32"/>
      <c r="I57" s="32"/>
      <c r="J57" s="59">
        <f>J58+J63+J66+J69+J72+J75</f>
        <v>5177000</v>
      </c>
      <c r="K57" s="60">
        <v>10792180</v>
      </c>
      <c r="L57" s="60">
        <v>0</v>
      </c>
      <c r="M57" s="60">
        <v>10792180</v>
      </c>
      <c r="N57" s="60">
        <v>0</v>
      </c>
      <c r="O57" s="60">
        <v>10792180</v>
      </c>
      <c r="P57" s="60">
        <v>0</v>
      </c>
      <c r="Q57" s="59">
        <f>Q58+Q63+Q66+Q69+Q72+Q75</f>
        <v>4467000</v>
      </c>
    </row>
    <row r="58" spans="1:17" ht="25.5" outlineLevel="1" x14ac:dyDescent="0.25">
      <c r="A58" s="31" t="s">
        <v>56</v>
      </c>
      <c r="B58" s="32" t="s">
        <v>57</v>
      </c>
      <c r="C58" s="32" t="s">
        <v>8</v>
      </c>
      <c r="D58" s="32" t="s">
        <v>8</v>
      </c>
      <c r="E58" s="32"/>
      <c r="F58" s="32"/>
      <c r="G58" s="32"/>
      <c r="H58" s="32"/>
      <c r="I58" s="32"/>
      <c r="J58" s="59">
        <f>J59</f>
        <v>4360000</v>
      </c>
      <c r="K58" s="60">
        <v>4880000</v>
      </c>
      <c r="L58" s="60">
        <v>0</v>
      </c>
      <c r="M58" s="60">
        <v>4880000</v>
      </c>
      <c r="N58" s="60">
        <v>0</v>
      </c>
      <c r="O58" s="60">
        <v>4880000</v>
      </c>
      <c r="P58" s="60">
        <v>0</v>
      </c>
      <c r="Q58" s="59">
        <f>Q59</f>
        <v>3650000</v>
      </c>
    </row>
    <row r="59" spans="1:17" ht="25.5" outlineLevel="2" x14ac:dyDescent="0.25">
      <c r="A59" s="27" t="s">
        <v>58</v>
      </c>
      <c r="B59" s="8" t="s">
        <v>59</v>
      </c>
      <c r="C59" s="8" t="s">
        <v>8</v>
      </c>
      <c r="D59" s="8" t="s">
        <v>8</v>
      </c>
      <c r="E59" s="8"/>
      <c r="F59" s="8"/>
      <c r="G59" s="8"/>
      <c r="H59" s="8"/>
      <c r="I59" s="8"/>
      <c r="J59" s="66">
        <f>J60+J61+J62</f>
        <v>4360000</v>
      </c>
      <c r="K59" s="66">
        <v>4880000</v>
      </c>
      <c r="L59" s="66">
        <v>0</v>
      </c>
      <c r="M59" s="66">
        <v>4880000</v>
      </c>
      <c r="N59" s="66">
        <v>0</v>
      </c>
      <c r="O59" s="66">
        <v>4880000</v>
      </c>
      <c r="P59" s="66">
        <v>0</v>
      </c>
      <c r="Q59" s="66">
        <f>Q60+Q61+Q62</f>
        <v>3650000</v>
      </c>
    </row>
    <row r="60" spans="1:17" ht="51" outlineLevel="3" x14ac:dyDescent="0.25">
      <c r="A60" s="27" t="s">
        <v>148</v>
      </c>
      <c r="B60" s="8" t="s">
        <v>212</v>
      </c>
      <c r="C60" s="8" t="s">
        <v>14</v>
      </c>
      <c r="D60" s="8" t="s">
        <v>8</v>
      </c>
      <c r="E60" s="8"/>
      <c r="F60" s="8"/>
      <c r="G60" s="8"/>
      <c r="H60" s="8"/>
      <c r="I60" s="8"/>
      <c r="J60" s="66">
        <f>860000-360000</f>
        <v>500000</v>
      </c>
      <c r="K60" s="66">
        <v>2000000</v>
      </c>
      <c r="L60" s="66">
        <v>0</v>
      </c>
      <c r="M60" s="66">
        <v>2000000</v>
      </c>
      <c r="N60" s="66">
        <v>0</v>
      </c>
      <c r="O60" s="66">
        <v>2000000</v>
      </c>
      <c r="P60" s="66">
        <v>0</v>
      </c>
      <c r="Q60" s="66">
        <v>650000</v>
      </c>
    </row>
    <row r="61" spans="1:17" ht="42" customHeight="1" outlineLevel="3" x14ac:dyDescent="0.25">
      <c r="A61" s="27" t="s">
        <v>149</v>
      </c>
      <c r="B61" s="8" t="s">
        <v>213</v>
      </c>
      <c r="C61" s="8" t="s">
        <v>14</v>
      </c>
      <c r="D61" s="8" t="s">
        <v>8</v>
      </c>
      <c r="E61" s="8"/>
      <c r="F61" s="8"/>
      <c r="G61" s="8"/>
      <c r="H61" s="8"/>
      <c r="I61" s="8"/>
      <c r="J61" s="66">
        <v>500000</v>
      </c>
      <c r="K61" s="66">
        <v>300000</v>
      </c>
      <c r="L61" s="66">
        <v>0</v>
      </c>
      <c r="M61" s="66">
        <v>300000</v>
      </c>
      <c r="N61" s="66">
        <v>0</v>
      </c>
      <c r="O61" s="66">
        <v>300000</v>
      </c>
      <c r="P61" s="66">
        <v>0</v>
      </c>
      <c r="Q61" s="66">
        <v>500000</v>
      </c>
    </row>
    <row r="62" spans="1:17" ht="38.25" outlineLevel="3" x14ac:dyDescent="0.25">
      <c r="A62" s="71" t="s">
        <v>150</v>
      </c>
      <c r="B62" s="72" t="s">
        <v>214</v>
      </c>
      <c r="C62" s="72" t="s">
        <v>14</v>
      </c>
      <c r="D62" s="72" t="s">
        <v>8</v>
      </c>
      <c r="E62" s="72"/>
      <c r="F62" s="72"/>
      <c r="G62" s="72"/>
      <c r="H62" s="72"/>
      <c r="I62" s="72"/>
      <c r="J62" s="69">
        <f>3000000+360000</f>
        <v>3360000</v>
      </c>
      <c r="K62" s="69">
        <v>2200000</v>
      </c>
      <c r="L62" s="69">
        <v>0</v>
      </c>
      <c r="M62" s="69">
        <v>2200000</v>
      </c>
      <c r="N62" s="69">
        <v>0</v>
      </c>
      <c r="O62" s="69">
        <v>2200000</v>
      </c>
      <c r="P62" s="69">
        <v>0</v>
      </c>
      <c r="Q62" s="69">
        <v>2500000</v>
      </c>
    </row>
    <row r="63" spans="1:17" ht="27.75" customHeight="1" outlineLevel="1" x14ac:dyDescent="0.25">
      <c r="A63" s="31" t="s">
        <v>60</v>
      </c>
      <c r="B63" s="32" t="s">
        <v>61</v>
      </c>
      <c r="C63" s="32" t="s">
        <v>8</v>
      </c>
      <c r="D63" s="32" t="s">
        <v>8</v>
      </c>
      <c r="E63" s="32"/>
      <c r="F63" s="32"/>
      <c r="G63" s="32"/>
      <c r="H63" s="32"/>
      <c r="I63" s="32"/>
      <c r="J63" s="59">
        <f>J64</f>
        <v>350000</v>
      </c>
      <c r="K63" s="60">
        <v>370000</v>
      </c>
      <c r="L63" s="60">
        <v>0</v>
      </c>
      <c r="M63" s="60">
        <v>370000</v>
      </c>
      <c r="N63" s="60">
        <v>0</v>
      </c>
      <c r="O63" s="60">
        <v>370000</v>
      </c>
      <c r="P63" s="60">
        <v>0</v>
      </c>
      <c r="Q63" s="59">
        <f>Q64</f>
        <v>350000</v>
      </c>
    </row>
    <row r="64" spans="1:17" ht="25.5" outlineLevel="2" x14ac:dyDescent="0.25">
      <c r="A64" s="27" t="s">
        <v>62</v>
      </c>
      <c r="B64" s="8" t="s">
        <v>63</v>
      </c>
      <c r="C64" s="8" t="s">
        <v>8</v>
      </c>
      <c r="D64" s="8" t="s">
        <v>8</v>
      </c>
      <c r="E64" s="8"/>
      <c r="F64" s="8"/>
      <c r="G64" s="8"/>
      <c r="H64" s="8"/>
      <c r="I64" s="8"/>
      <c r="J64" s="66">
        <f>J65</f>
        <v>350000</v>
      </c>
      <c r="K64" s="66">
        <v>370000</v>
      </c>
      <c r="L64" s="66">
        <v>0</v>
      </c>
      <c r="M64" s="66">
        <v>370000</v>
      </c>
      <c r="N64" s="66">
        <v>0</v>
      </c>
      <c r="O64" s="66">
        <v>370000</v>
      </c>
      <c r="P64" s="66">
        <v>0</v>
      </c>
      <c r="Q64" s="66">
        <f>Q65</f>
        <v>350000</v>
      </c>
    </row>
    <row r="65" spans="1:17" ht="51" outlineLevel="3" x14ac:dyDescent="0.25">
      <c r="A65" s="27" t="s">
        <v>151</v>
      </c>
      <c r="B65" s="8" t="s">
        <v>215</v>
      </c>
      <c r="C65" s="8" t="s">
        <v>14</v>
      </c>
      <c r="D65" s="8" t="s">
        <v>8</v>
      </c>
      <c r="E65" s="8"/>
      <c r="F65" s="8"/>
      <c r="G65" s="8"/>
      <c r="H65" s="8"/>
      <c r="I65" s="8"/>
      <c r="J65" s="66">
        <v>350000</v>
      </c>
      <c r="K65" s="66">
        <v>370000</v>
      </c>
      <c r="L65" s="66">
        <v>0</v>
      </c>
      <c r="M65" s="66">
        <v>370000</v>
      </c>
      <c r="N65" s="66">
        <v>0</v>
      </c>
      <c r="O65" s="66">
        <v>370000</v>
      </c>
      <c r="P65" s="66">
        <v>0</v>
      </c>
      <c r="Q65" s="66">
        <v>350000</v>
      </c>
    </row>
    <row r="66" spans="1:17" ht="25.5" outlineLevel="1" x14ac:dyDescent="0.25">
      <c r="A66" s="31" t="s">
        <v>64</v>
      </c>
      <c r="B66" s="32" t="s">
        <v>65</v>
      </c>
      <c r="C66" s="32" t="s">
        <v>8</v>
      </c>
      <c r="D66" s="32" t="s">
        <v>8</v>
      </c>
      <c r="E66" s="32"/>
      <c r="F66" s="32"/>
      <c r="G66" s="32"/>
      <c r="H66" s="32"/>
      <c r="I66" s="32"/>
      <c r="J66" s="59">
        <f>J67</f>
        <v>117000</v>
      </c>
      <c r="K66" s="60">
        <v>127000</v>
      </c>
      <c r="L66" s="60">
        <v>0</v>
      </c>
      <c r="M66" s="60">
        <v>127000</v>
      </c>
      <c r="N66" s="60">
        <v>0</v>
      </c>
      <c r="O66" s="60">
        <v>127000</v>
      </c>
      <c r="P66" s="60">
        <v>0</v>
      </c>
      <c r="Q66" s="59">
        <f>Q67</f>
        <v>117000</v>
      </c>
    </row>
    <row r="67" spans="1:17" outlineLevel="2" x14ac:dyDescent="0.25">
      <c r="A67" s="58" t="s">
        <v>66</v>
      </c>
      <c r="B67" s="35" t="s">
        <v>67</v>
      </c>
      <c r="C67" s="35" t="s">
        <v>8</v>
      </c>
      <c r="D67" s="35" t="s">
        <v>8</v>
      </c>
      <c r="E67" s="35"/>
      <c r="F67" s="35"/>
      <c r="G67" s="35"/>
      <c r="H67" s="35"/>
      <c r="I67" s="35"/>
      <c r="J67" s="64">
        <f>J68</f>
        <v>117000</v>
      </c>
      <c r="K67" s="60">
        <v>127000</v>
      </c>
      <c r="L67" s="60">
        <v>0</v>
      </c>
      <c r="M67" s="60">
        <v>127000</v>
      </c>
      <c r="N67" s="60">
        <v>0</v>
      </c>
      <c r="O67" s="60">
        <v>127000</v>
      </c>
      <c r="P67" s="60">
        <v>0</v>
      </c>
      <c r="Q67" s="64">
        <f>Q68</f>
        <v>117000</v>
      </c>
    </row>
    <row r="68" spans="1:17" ht="53.25" customHeight="1" outlineLevel="3" x14ac:dyDescent="0.25">
      <c r="A68" s="62" t="s">
        <v>248</v>
      </c>
      <c r="B68" s="63" t="s">
        <v>242</v>
      </c>
      <c r="C68" s="63" t="s">
        <v>14</v>
      </c>
      <c r="D68" s="63" t="s">
        <v>8</v>
      </c>
      <c r="E68" s="63"/>
      <c r="F68" s="63"/>
      <c r="G68" s="63"/>
      <c r="H68" s="63"/>
      <c r="I68" s="63"/>
      <c r="J68" s="65">
        <v>117000</v>
      </c>
      <c r="K68" s="66">
        <v>127000</v>
      </c>
      <c r="L68" s="66">
        <v>0</v>
      </c>
      <c r="M68" s="66">
        <v>127000</v>
      </c>
      <c r="N68" s="66">
        <v>0</v>
      </c>
      <c r="O68" s="66">
        <v>127000</v>
      </c>
      <c r="P68" s="66">
        <v>0</v>
      </c>
      <c r="Q68" s="65">
        <v>117000</v>
      </c>
    </row>
    <row r="69" spans="1:17" ht="25.5" outlineLevel="1" x14ac:dyDescent="0.25">
      <c r="A69" s="31" t="s">
        <v>68</v>
      </c>
      <c r="B69" s="32" t="s">
        <v>69</v>
      </c>
      <c r="C69" s="32" t="s">
        <v>8</v>
      </c>
      <c r="D69" s="32" t="s">
        <v>8</v>
      </c>
      <c r="E69" s="32"/>
      <c r="F69" s="32"/>
      <c r="G69" s="32"/>
      <c r="H69" s="32"/>
      <c r="I69" s="32"/>
      <c r="J69" s="59">
        <f>J70</f>
        <v>100000</v>
      </c>
      <c r="K69" s="60">
        <v>100000</v>
      </c>
      <c r="L69" s="60">
        <v>0</v>
      </c>
      <c r="M69" s="60">
        <v>100000</v>
      </c>
      <c r="N69" s="60">
        <v>0</v>
      </c>
      <c r="O69" s="60">
        <v>100000</v>
      </c>
      <c r="P69" s="60">
        <v>0</v>
      </c>
      <c r="Q69" s="59">
        <f>Q70</f>
        <v>100000</v>
      </c>
    </row>
    <row r="70" spans="1:17" ht="15.75" customHeight="1" outlineLevel="2" x14ac:dyDescent="0.25">
      <c r="A70" s="27" t="s">
        <v>70</v>
      </c>
      <c r="B70" s="8" t="s">
        <v>71</v>
      </c>
      <c r="C70" s="8" t="s">
        <v>8</v>
      </c>
      <c r="D70" s="8" t="s">
        <v>8</v>
      </c>
      <c r="E70" s="8"/>
      <c r="F70" s="8"/>
      <c r="G70" s="8"/>
      <c r="H70" s="8"/>
      <c r="I70" s="8"/>
      <c r="J70" s="66">
        <f>J71</f>
        <v>100000</v>
      </c>
      <c r="K70" s="66">
        <v>100000</v>
      </c>
      <c r="L70" s="66">
        <v>0</v>
      </c>
      <c r="M70" s="66">
        <v>100000</v>
      </c>
      <c r="N70" s="66">
        <v>0</v>
      </c>
      <c r="O70" s="66">
        <v>100000</v>
      </c>
      <c r="P70" s="66">
        <v>0</v>
      </c>
      <c r="Q70" s="66">
        <f>Q71</f>
        <v>100000</v>
      </c>
    </row>
    <row r="71" spans="1:17" ht="38.25" customHeight="1" outlineLevel="3" x14ac:dyDescent="0.25">
      <c r="A71" s="27" t="s">
        <v>152</v>
      </c>
      <c r="B71" s="8" t="s">
        <v>216</v>
      </c>
      <c r="C71" s="8" t="s">
        <v>14</v>
      </c>
      <c r="D71" s="8" t="s">
        <v>8</v>
      </c>
      <c r="E71" s="8"/>
      <c r="F71" s="8"/>
      <c r="G71" s="8"/>
      <c r="H71" s="8"/>
      <c r="I71" s="8"/>
      <c r="J71" s="66">
        <v>100000</v>
      </c>
      <c r="K71" s="66">
        <v>100000</v>
      </c>
      <c r="L71" s="66">
        <v>0</v>
      </c>
      <c r="M71" s="66">
        <v>100000</v>
      </c>
      <c r="N71" s="66">
        <v>0</v>
      </c>
      <c r="O71" s="66">
        <v>100000</v>
      </c>
      <c r="P71" s="66">
        <v>0</v>
      </c>
      <c r="Q71" s="66">
        <v>100000</v>
      </c>
    </row>
    <row r="72" spans="1:17" outlineLevel="1" x14ac:dyDescent="0.25">
      <c r="A72" s="31" t="s">
        <v>72</v>
      </c>
      <c r="B72" s="32" t="s">
        <v>73</v>
      </c>
      <c r="C72" s="32" t="s">
        <v>8</v>
      </c>
      <c r="D72" s="32" t="s">
        <v>8</v>
      </c>
      <c r="E72" s="32"/>
      <c r="F72" s="32"/>
      <c r="G72" s="32"/>
      <c r="H72" s="32"/>
      <c r="I72" s="32"/>
      <c r="J72" s="59">
        <f>J73+J74</f>
        <v>50000</v>
      </c>
      <c r="K72" s="60">
        <v>15180</v>
      </c>
      <c r="L72" s="60">
        <v>0</v>
      </c>
      <c r="M72" s="60">
        <v>15180</v>
      </c>
      <c r="N72" s="60">
        <v>0</v>
      </c>
      <c r="O72" s="60">
        <v>15180</v>
      </c>
      <c r="P72" s="60">
        <v>0</v>
      </c>
      <c r="Q72" s="59">
        <f>Q73+Q74</f>
        <v>50000</v>
      </c>
    </row>
    <row r="73" spans="1:17" ht="38.25" outlineLevel="1" x14ac:dyDescent="0.25">
      <c r="A73" s="29" t="s">
        <v>218</v>
      </c>
      <c r="B73" s="30" t="s">
        <v>217</v>
      </c>
      <c r="C73" s="30" t="s">
        <v>14</v>
      </c>
      <c r="D73" s="26"/>
      <c r="E73" s="26"/>
      <c r="F73" s="26"/>
      <c r="G73" s="26"/>
      <c r="H73" s="26"/>
      <c r="I73" s="26"/>
      <c r="J73" s="66">
        <v>50000</v>
      </c>
      <c r="K73" s="66"/>
      <c r="L73" s="66"/>
      <c r="M73" s="66"/>
      <c r="N73" s="66"/>
      <c r="O73" s="66"/>
      <c r="P73" s="66"/>
      <c r="Q73" s="66">
        <v>50000</v>
      </c>
    </row>
    <row r="74" spans="1:17" ht="38.25" outlineLevel="1" x14ac:dyDescent="0.25">
      <c r="A74" s="29" t="s">
        <v>253</v>
      </c>
      <c r="B74" s="30" t="s">
        <v>219</v>
      </c>
      <c r="C74" s="30" t="s">
        <v>14</v>
      </c>
      <c r="D74" s="26"/>
      <c r="E74" s="26"/>
      <c r="F74" s="26"/>
      <c r="G74" s="26"/>
      <c r="H74" s="26"/>
      <c r="I74" s="26"/>
      <c r="J74" s="66">
        <v>0</v>
      </c>
      <c r="K74" s="66"/>
      <c r="L74" s="66"/>
      <c r="M74" s="66"/>
      <c r="N74" s="66"/>
      <c r="O74" s="66"/>
      <c r="P74" s="66"/>
      <c r="Q74" s="66">
        <v>0</v>
      </c>
    </row>
    <row r="75" spans="1:17" ht="25.5" outlineLevel="2" x14ac:dyDescent="0.25">
      <c r="A75" s="31" t="s">
        <v>74</v>
      </c>
      <c r="B75" s="32" t="s">
        <v>75</v>
      </c>
      <c r="C75" s="32" t="s">
        <v>8</v>
      </c>
      <c r="D75" s="32" t="s">
        <v>8</v>
      </c>
      <c r="E75" s="32"/>
      <c r="F75" s="32"/>
      <c r="G75" s="32"/>
      <c r="H75" s="32"/>
      <c r="I75" s="32"/>
      <c r="J75" s="59">
        <f>J76</f>
        <v>200000</v>
      </c>
      <c r="K75" s="60">
        <v>15180</v>
      </c>
      <c r="L75" s="60">
        <v>0</v>
      </c>
      <c r="M75" s="60">
        <v>15180</v>
      </c>
      <c r="N75" s="60">
        <v>0</v>
      </c>
      <c r="O75" s="60">
        <v>15180</v>
      </c>
      <c r="P75" s="60">
        <v>0</v>
      </c>
      <c r="Q75" s="59">
        <f>Q76</f>
        <v>200000</v>
      </c>
    </row>
    <row r="76" spans="1:17" ht="51" outlineLevel="2" x14ac:dyDescent="0.25">
      <c r="A76" s="27" t="s">
        <v>254</v>
      </c>
      <c r="B76" s="8" t="s">
        <v>193</v>
      </c>
      <c r="C76" s="8" t="s">
        <v>16</v>
      </c>
      <c r="D76" s="8"/>
      <c r="E76" s="8"/>
      <c r="F76" s="8"/>
      <c r="G76" s="8"/>
      <c r="H76" s="8"/>
      <c r="I76" s="8"/>
      <c r="J76" s="66">
        <v>200000</v>
      </c>
      <c r="K76" s="66"/>
      <c r="L76" s="66"/>
      <c r="M76" s="66"/>
      <c r="N76" s="66"/>
      <c r="O76" s="66"/>
      <c r="P76" s="66"/>
      <c r="Q76" s="66">
        <v>200000</v>
      </c>
    </row>
    <row r="77" spans="1:17" ht="29.25" customHeight="1" x14ac:dyDescent="0.25">
      <c r="A77" s="37" t="s">
        <v>76</v>
      </c>
      <c r="B77" s="49" t="s">
        <v>77</v>
      </c>
      <c r="C77" s="32" t="s">
        <v>8</v>
      </c>
      <c r="D77" s="32" t="s">
        <v>8</v>
      </c>
      <c r="E77" s="32"/>
      <c r="F77" s="32"/>
      <c r="G77" s="32"/>
      <c r="H77" s="32"/>
      <c r="I77" s="32"/>
      <c r="J77" s="59">
        <f>J78+J81</f>
        <v>385000</v>
      </c>
      <c r="K77" s="60">
        <v>385000</v>
      </c>
      <c r="L77" s="60">
        <v>0</v>
      </c>
      <c r="M77" s="60">
        <v>385000</v>
      </c>
      <c r="N77" s="60">
        <v>0</v>
      </c>
      <c r="O77" s="60">
        <v>385000</v>
      </c>
      <c r="P77" s="60">
        <v>0</v>
      </c>
      <c r="Q77" s="59">
        <f>Q78+Q81</f>
        <v>385000</v>
      </c>
    </row>
    <row r="78" spans="1:17" ht="26.25" hidden="1" x14ac:dyDescent="0.25">
      <c r="A78" s="51" t="s">
        <v>235</v>
      </c>
      <c r="B78" s="47">
        <v>6100000000</v>
      </c>
      <c r="C78" s="50" t="s">
        <v>8</v>
      </c>
      <c r="D78" s="25"/>
      <c r="E78" s="25"/>
      <c r="F78" s="25"/>
      <c r="G78" s="25"/>
      <c r="H78" s="25"/>
      <c r="I78" s="25"/>
      <c r="J78" s="59">
        <f>J79</f>
        <v>0</v>
      </c>
      <c r="K78" s="60"/>
      <c r="L78" s="60"/>
      <c r="M78" s="60"/>
      <c r="N78" s="60"/>
      <c r="O78" s="60"/>
      <c r="P78" s="60"/>
      <c r="Q78" s="59">
        <f>Q79</f>
        <v>0</v>
      </c>
    </row>
    <row r="79" spans="1:17" ht="26.25" hidden="1" x14ac:dyDescent="0.25">
      <c r="A79" s="51" t="s">
        <v>221</v>
      </c>
      <c r="B79" s="47">
        <v>6101000000</v>
      </c>
      <c r="C79" s="50" t="s">
        <v>8</v>
      </c>
      <c r="D79" s="25"/>
      <c r="E79" s="25"/>
      <c r="F79" s="25"/>
      <c r="G79" s="25"/>
      <c r="H79" s="25"/>
      <c r="I79" s="25"/>
      <c r="J79" s="59">
        <f>J80</f>
        <v>0</v>
      </c>
      <c r="K79" s="60"/>
      <c r="L79" s="60"/>
      <c r="M79" s="60"/>
      <c r="N79" s="60"/>
      <c r="O79" s="60"/>
      <c r="P79" s="60"/>
      <c r="Q79" s="59">
        <f>Q80</f>
        <v>0</v>
      </c>
    </row>
    <row r="80" spans="1:17" ht="15" hidden="1" customHeight="1" x14ac:dyDescent="0.25">
      <c r="A80" s="38" t="s">
        <v>222</v>
      </c>
      <c r="B80" s="53" t="s">
        <v>223</v>
      </c>
      <c r="C80" s="32" t="s">
        <v>14</v>
      </c>
      <c r="D80" s="32"/>
      <c r="E80" s="32"/>
      <c r="F80" s="32"/>
      <c r="G80" s="32"/>
      <c r="H80" s="32"/>
      <c r="I80" s="32"/>
      <c r="J80" s="59"/>
      <c r="K80" s="60"/>
      <c r="L80" s="60"/>
      <c r="M80" s="60"/>
      <c r="N80" s="60"/>
      <c r="O80" s="60"/>
      <c r="P80" s="60"/>
      <c r="Q80" s="59"/>
    </row>
    <row r="81" spans="1:17" ht="18.75" customHeight="1" outlineLevel="1" x14ac:dyDescent="0.25">
      <c r="A81" s="29" t="s">
        <v>78</v>
      </c>
      <c r="B81" s="30" t="s">
        <v>79</v>
      </c>
      <c r="C81" s="30" t="s">
        <v>8</v>
      </c>
      <c r="D81" s="26" t="s">
        <v>8</v>
      </c>
      <c r="E81" s="26"/>
      <c r="F81" s="26"/>
      <c r="G81" s="26"/>
      <c r="H81" s="26"/>
      <c r="I81" s="26"/>
      <c r="J81" s="66">
        <f>J82</f>
        <v>385000</v>
      </c>
      <c r="K81" s="66">
        <v>385000</v>
      </c>
      <c r="L81" s="66">
        <v>0</v>
      </c>
      <c r="M81" s="66">
        <v>385000</v>
      </c>
      <c r="N81" s="66">
        <v>0</v>
      </c>
      <c r="O81" s="66">
        <v>385000</v>
      </c>
      <c r="P81" s="66">
        <v>0</v>
      </c>
      <c r="Q81" s="66">
        <f>Q82</f>
        <v>385000</v>
      </c>
    </row>
    <row r="82" spans="1:17" ht="15.75" customHeight="1" outlineLevel="2" x14ac:dyDescent="0.25">
      <c r="A82" s="27" t="s">
        <v>80</v>
      </c>
      <c r="B82" s="8" t="s">
        <v>81</v>
      </c>
      <c r="C82" s="8" t="s">
        <v>8</v>
      </c>
      <c r="D82" s="8" t="s">
        <v>8</v>
      </c>
      <c r="E82" s="8"/>
      <c r="F82" s="8"/>
      <c r="G82" s="8"/>
      <c r="H82" s="8"/>
      <c r="I82" s="8"/>
      <c r="J82" s="66">
        <f>J83</f>
        <v>385000</v>
      </c>
      <c r="K82" s="66">
        <v>385000</v>
      </c>
      <c r="L82" s="66">
        <v>0</v>
      </c>
      <c r="M82" s="66">
        <v>385000</v>
      </c>
      <c r="N82" s="66">
        <v>0</v>
      </c>
      <c r="O82" s="66">
        <v>385000</v>
      </c>
      <c r="P82" s="66">
        <v>0</v>
      </c>
      <c r="Q82" s="66">
        <f>Q83</f>
        <v>385000</v>
      </c>
    </row>
    <row r="83" spans="1:17" ht="38.25" outlineLevel="3" x14ac:dyDescent="0.25">
      <c r="A83" s="27" t="s">
        <v>153</v>
      </c>
      <c r="B83" s="8" t="s">
        <v>224</v>
      </c>
      <c r="C83" s="8" t="s">
        <v>14</v>
      </c>
      <c r="D83" s="8" t="s">
        <v>8</v>
      </c>
      <c r="E83" s="8"/>
      <c r="F83" s="8"/>
      <c r="G83" s="8"/>
      <c r="H83" s="8"/>
      <c r="I83" s="8"/>
      <c r="J83" s="66">
        <v>385000</v>
      </c>
      <c r="K83" s="66">
        <v>385000</v>
      </c>
      <c r="L83" s="66">
        <v>0</v>
      </c>
      <c r="M83" s="66">
        <v>385000</v>
      </c>
      <c r="N83" s="66">
        <v>0</v>
      </c>
      <c r="O83" s="66">
        <v>385000</v>
      </c>
      <c r="P83" s="66">
        <v>0</v>
      </c>
      <c r="Q83" s="66">
        <v>385000</v>
      </c>
    </row>
    <row r="84" spans="1:17" ht="25.5" x14ac:dyDescent="0.25">
      <c r="A84" s="37" t="s">
        <v>82</v>
      </c>
      <c r="B84" s="54" t="s">
        <v>83</v>
      </c>
      <c r="C84" s="32" t="s">
        <v>8</v>
      </c>
      <c r="D84" s="25" t="s">
        <v>8</v>
      </c>
      <c r="E84" s="25"/>
      <c r="F84" s="25"/>
      <c r="G84" s="25"/>
      <c r="H84" s="25"/>
      <c r="I84" s="25"/>
      <c r="J84" s="59">
        <f>J85+J89</f>
        <v>441894</v>
      </c>
      <c r="K84" s="60">
        <v>450000</v>
      </c>
      <c r="L84" s="60">
        <v>0</v>
      </c>
      <c r="M84" s="60">
        <v>450000</v>
      </c>
      <c r="N84" s="60">
        <v>0</v>
      </c>
      <c r="O84" s="60">
        <v>450000</v>
      </c>
      <c r="P84" s="60">
        <v>0</v>
      </c>
      <c r="Q84" s="59">
        <f>Q85+Q89</f>
        <v>441894</v>
      </c>
    </row>
    <row r="85" spans="1:17" ht="29.25" customHeight="1" x14ac:dyDescent="0.25">
      <c r="A85" s="86" t="s">
        <v>249</v>
      </c>
      <c r="B85" s="55" t="s">
        <v>198</v>
      </c>
      <c r="C85" s="32" t="s">
        <v>8</v>
      </c>
      <c r="D85" s="25"/>
      <c r="E85" s="25"/>
      <c r="F85" s="25"/>
      <c r="G85" s="25"/>
      <c r="H85" s="25"/>
      <c r="I85" s="25"/>
      <c r="J85" s="59">
        <f>J86</f>
        <v>170000</v>
      </c>
      <c r="K85" s="60"/>
      <c r="L85" s="60"/>
      <c r="M85" s="60"/>
      <c r="N85" s="60"/>
      <c r="O85" s="60"/>
      <c r="P85" s="60"/>
      <c r="Q85" s="59">
        <f>Q86</f>
        <v>170000</v>
      </c>
    </row>
    <row r="86" spans="1:17" ht="29.25" customHeight="1" x14ac:dyDescent="0.25">
      <c r="A86" s="87" t="s">
        <v>250</v>
      </c>
      <c r="B86" s="56" t="s">
        <v>199</v>
      </c>
      <c r="C86" s="30" t="s">
        <v>8</v>
      </c>
      <c r="D86" s="25"/>
      <c r="E86" s="25"/>
      <c r="F86" s="25"/>
      <c r="G86" s="25"/>
      <c r="H86" s="25"/>
      <c r="I86" s="25"/>
      <c r="J86" s="66">
        <f>J87+J88</f>
        <v>170000</v>
      </c>
      <c r="K86" s="66"/>
      <c r="L86" s="66"/>
      <c r="M86" s="66"/>
      <c r="N86" s="66"/>
      <c r="O86" s="66"/>
      <c r="P86" s="66"/>
      <c r="Q86" s="66">
        <f>Q87+Q88</f>
        <v>170000</v>
      </c>
    </row>
    <row r="87" spans="1:17" ht="38.25" x14ac:dyDescent="0.25">
      <c r="A87" s="52" t="s">
        <v>202</v>
      </c>
      <c r="B87" s="57" t="s">
        <v>200</v>
      </c>
      <c r="C87" s="30" t="s">
        <v>16</v>
      </c>
      <c r="D87" s="25"/>
      <c r="E87" s="25"/>
      <c r="F87" s="25"/>
      <c r="G87" s="25"/>
      <c r="H87" s="25"/>
      <c r="I87" s="25"/>
      <c r="J87" s="66">
        <v>145000</v>
      </c>
      <c r="K87" s="66"/>
      <c r="L87" s="66"/>
      <c r="M87" s="66"/>
      <c r="N87" s="66"/>
      <c r="O87" s="66"/>
      <c r="P87" s="66"/>
      <c r="Q87" s="66">
        <v>145000</v>
      </c>
    </row>
    <row r="88" spans="1:17" ht="38.25" x14ac:dyDescent="0.25">
      <c r="A88" s="29" t="s">
        <v>252</v>
      </c>
      <c r="B88" s="57" t="s">
        <v>201</v>
      </c>
      <c r="C88" s="30" t="s">
        <v>16</v>
      </c>
      <c r="D88" s="25"/>
      <c r="E88" s="25"/>
      <c r="F88" s="25"/>
      <c r="G88" s="25"/>
      <c r="H88" s="25"/>
      <c r="I88" s="25"/>
      <c r="J88" s="66">
        <v>25000</v>
      </c>
      <c r="K88" s="66"/>
      <c r="L88" s="66"/>
      <c r="M88" s="66"/>
      <c r="N88" s="66"/>
      <c r="O88" s="66"/>
      <c r="P88" s="66"/>
      <c r="Q88" s="66">
        <v>25000</v>
      </c>
    </row>
    <row r="89" spans="1:17" ht="27" customHeight="1" outlineLevel="1" x14ac:dyDescent="0.25">
      <c r="A89" s="31" t="s">
        <v>84</v>
      </c>
      <c r="B89" s="32" t="s">
        <v>85</v>
      </c>
      <c r="C89" s="32" t="s">
        <v>8</v>
      </c>
      <c r="D89" s="32" t="s">
        <v>8</v>
      </c>
      <c r="E89" s="32"/>
      <c r="F89" s="32"/>
      <c r="G89" s="32"/>
      <c r="H89" s="32"/>
      <c r="I89" s="32"/>
      <c r="J89" s="59">
        <f>J90</f>
        <v>271894</v>
      </c>
      <c r="K89" s="60">
        <v>450000</v>
      </c>
      <c r="L89" s="60">
        <v>0</v>
      </c>
      <c r="M89" s="60">
        <v>450000</v>
      </c>
      <c r="N89" s="60">
        <v>0</v>
      </c>
      <c r="O89" s="60">
        <v>450000</v>
      </c>
      <c r="P89" s="60">
        <v>0</v>
      </c>
      <c r="Q89" s="59">
        <f>Q90</f>
        <v>271894</v>
      </c>
    </row>
    <row r="90" spans="1:17" ht="26.25" customHeight="1" outlineLevel="2" x14ac:dyDescent="0.25">
      <c r="A90" s="27" t="s">
        <v>86</v>
      </c>
      <c r="B90" s="8" t="s">
        <v>87</v>
      </c>
      <c r="C90" s="8" t="s">
        <v>8</v>
      </c>
      <c r="D90" s="8" t="s">
        <v>8</v>
      </c>
      <c r="E90" s="8"/>
      <c r="F90" s="8"/>
      <c r="G90" s="8"/>
      <c r="H90" s="8"/>
      <c r="I90" s="8"/>
      <c r="J90" s="66">
        <f>J91+J92</f>
        <v>271894</v>
      </c>
      <c r="K90" s="66">
        <v>450000</v>
      </c>
      <c r="L90" s="66">
        <v>0</v>
      </c>
      <c r="M90" s="66">
        <v>450000</v>
      </c>
      <c r="N90" s="66">
        <v>0</v>
      </c>
      <c r="O90" s="66">
        <v>450000</v>
      </c>
      <c r="P90" s="66">
        <v>0</v>
      </c>
      <c r="Q90" s="66">
        <f>Q91+Q92</f>
        <v>271894</v>
      </c>
    </row>
    <row r="91" spans="1:17" ht="40.5" customHeight="1" outlineLevel="3" x14ac:dyDescent="0.25">
      <c r="A91" s="27" t="s">
        <v>203</v>
      </c>
      <c r="B91" s="8" t="s">
        <v>204</v>
      </c>
      <c r="C91" s="8" t="s">
        <v>16</v>
      </c>
      <c r="D91" s="8" t="s">
        <v>8</v>
      </c>
      <c r="E91" s="8"/>
      <c r="F91" s="8"/>
      <c r="G91" s="8"/>
      <c r="H91" s="8"/>
      <c r="I91" s="8"/>
      <c r="J91" s="66">
        <v>232494</v>
      </c>
      <c r="K91" s="66">
        <v>450000</v>
      </c>
      <c r="L91" s="66">
        <v>0</v>
      </c>
      <c r="M91" s="66">
        <v>450000</v>
      </c>
      <c r="N91" s="66">
        <v>0</v>
      </c>
      <c r="O91" s="66">
        <v>450000</v>
      </c>
      <c r="P91" s="66">
        <v>0</v>
      </c>
      <c r="Q91" s="66">
        <v>232494</v>
      </c>
    </row>
    <row r="92" spans="1:17" ht="29.25" customHeight="1" outlineLevel="3" x14ac:dyDescent="0.25">
      <c r="A92" s="27" t="s">
        <v>205</v>
      </c>
      <c r="B92" s="8" t="s">
        <v>204</v>
      </c>
      <c r="C92" s="8" t="s">
        <v>88</v>
      </c>
      <c r="D92" s="8"/>
      <c r="E92" s="8"/>
      <c r="F92" s="8"/>
      <c r="G92" s="8"/>
      <c r="H92" s="8"/>
      <c r="I92" s="8"/>
      <c r="J92" s="66">
        <v>39400</v>
      </c>
      <c r="K92" s="66"/>
      <c r="L92" s="66"/>
      <c r="M92" s="66"/>
      <c r="N92" s="66"/>
      <c r="O92" s="66"/>
      <c r="P92" s="66"/>
      <c r="Q92" s="66">
        <v>39400</v>
      </c>
    </row>
    <row r="93" spans="1:17" ht="25.5" x14ac:dyDescent="0.25">
      <c r="A93" s="31" t="s">
        <v>89</v>
      </c>
      <c r="B93" s="32" t="s">
        <v>90</v>
      </c>
      <c r="C93" s="32" t="s">
        <v>8</v>
      </c>
      <c r="D93" s="32" t="s">
        <v>8</v>
      </c>
      <c r="E93" s="32"/>
      <c r="F93" s="32"/>
      <c r="G93" s="32"/>
      <c r="H93" s="32"/>
      <c r="I93" s="32"/>
      <c r="J93" s="59">
        <f>J94+J97+J101</f>
        <v>13882561.950000001</v>
      </c>
      <c r="K93" s="60">
        <v>15474258.199999999</v>
      </c>
      <c r="L93" s="60">
        <v>0</v>
      </c>
      <c r="M93" s="60">
        <v>15474258.199999999</v>
      </c>
      <c r="N93" s="60">
        <v>0</v>
      </c>
      <c r="O93" s="60">
        <v>15474258.199999999</v>
      </c>
      <c r="P93" s="60">
        <v>0</v>
      </c>
      <c r="Q93" s="59">
        <f>Q94+Q97+Q101</f>
        <v>13882072.65</v>
      </c>
    </row>
    <row r="94" spans="1:17" ht="25.5" outlineLevel="1" x14ac:dyDescent="0.25">
      <c r="A94" s="31" t="s">
        <v>91</v>
      </c>
      <c r="B94" s="32" t="s">
        <v>92</v>
      </c>
      <c r="C94" s="32" t="s">
        <v>8</v>
      </c>
      <c r="D94" s="32" t="s">
        <v>8</v>
      </c>
      <c r="E94" s="32"/>
      <c r="F94" s="32"/>
      <c r="G94" s="32"/>
      <c r="H94" s="32"/>
      <c r="I94" s="32"/>
      <c r="J94" s="59">
        <f>J95</f>
        <v>12121215.67</v>
      </c>
      <c r="K94" s="60">
        <v>10869766.619999999</v>
      </c>
      <c r="L94" s="60">
        <v>0</v>
      </c>
      <c r="M94" s="60">
        <v>10869766.619999999</v>
      </c>
      <c r="N94" s="60">
        <v>0</v>
      </c>
      <c r="O94" s="60">
        <v>10869766.619999999</v>
      </c>
      <c r="P94" s="60">
        <v>0</v>
      </c>
      <c r="Q94" s="59">
        <f>Q95</f>
        <v>12120726.369999999</v>
      </c>
    </row>
    <row r="95" spans="1:17" ht="25.5" outlineLevel="2" x14ac:dyDescent="0.25">
      <c r="A95" s="27" t="s">
        <v>93</v>
      </c>
      <c r="B95" s="8" t="s">
        <v>94</v>
      </c>
      <c r="C95" s="8" t="s">
        <v>8</v>
      </c>
      <c r="D95" s="8" t="s">
        <v>8</v>
      </c>
      <c r="E95" s="8"/>
      <c r="F95" s="8"/>
      <c r="G95" s="8"/>
      <c r="H95" s="8"/>
      <c r="I95" s="8"/>
      <c r="J95" s="66">
        <f>J96</f>
        <v>12121215.67</v>
      </c>
      <c r="K95" s="66">
        <v>10869766.619999999</v>
      </c>
      <c r="L95" s="66">
        <v>0</v>
      </c>
      <c r="M95" s="66">
        <v>10869766.619999999</v>
      </c>
      <c r="N95" s="66">
        <v>0</v>
      </c>
      <c r="O95" s="66">
        <v>10869766.619999999</v>
      </c>
      <c r="P95" s="66">
        <v>0</v>
      </c>
      <c r="Q95" s="66">
        <f>Q96</f>
        <v>12120726.369999999</v>
      </c>
    </row>
    <row r="96" spans="1:17" ht="43.5" customHeight="1" outlineLevel="3" x14ac:dyDescent="0.25">
      <c r="A96" s="31" t="s">
        <v>154</v>
      </c>
      <c r="B96" s="32" t="s">
        <v>225</v>
      </c>
      <c r="C96" s="32" t="s">
        <v>14</v>
      </c>
      <c r="D96" s="32" t="s">
        <v>8</v>
      </c>
      <c r="E96" s="32"/>
      <c r="F96" s="32"/>
      <c r="G96" s="32"/>
      <c r="H96" s="32"/>
      <c r="I96" s="32"/>
      <c r="J96" s="59">
        <f>11975972.24+58356.1+86887.33</f>
        <v>12121215.67</v>
      </c>
      <c r="K96" s="59">
        <v>10869766.619999999</v>
      </c>
      <c r="L96" s="59">
        <v>0</v>
      </c>
      <c r="M96" s="59">
        <v>10869766.619999999</v>
      </c>
      <c r="N96" s="59">
        <v>0</v>
      </c>
      <c r="O96" s="59">
        <v>10869766.619999999</v>
      </c>
      <c r="P96" s="59">
        <v>0</v>
      </c>
      <c r="Q96" s="59">
        <v>12120726.369999999</v>
      </c>
    </row>
    <row r="97" spans="1:17" ht="17.25" customHeight="1" outlineLevel="1" x14ac:dyDescent="0.25">
      <c r="A97" s="31" t="s">
        <v>95</v>
      </c>
      <c r="B97" s="32" t="s">
        <v>96</v>
      </c>
      <c r="C97" s="32" t="s">
        <v>8</v>
      </c>
      <c r="D97" s="32" t="s">
        <v>8</v>
      </c>
      <c r="E97" s="32"/>
      <c r="F97" s="32"/>
      <c r="G97" s="32"/>
      <c r="H97" s="32"/>
      <c r="I97" s="32"/>
      <c r="J97" s="59">
        <f>J98</f>
        <v>1565789.48</v>
      </c>
      <c r="K97" s="60">
        <v>1350000</v>
      </c>
      <c r="L97" s="60">
        <v>0</v>
      </c>
      <c r="M97" s="60">
        <v>1350000</v>
      </c>
      <c r="N97" s="60">
        <v>0</v>
      </c>
      <c r="O97" s="60">
        <v>1350000</v>
      </c>
      <c r="P97" s="60">
        <v>0</v>
      </c>
      <c r="Q97" s="59">
        <f>Q98</f>
        <v>1565789.48</v>
      </c>
    </row>
    <row r="98" spans="1:17" ht="25.5" outlineLevel="2" x14ac:dyDescent="0.25">
      <c r="A98" s="27" t="s">
        <v>97</v>
      </c>
      <c r="B98" s="8" t="s">
        <v>98</v>
      </c>
      <c r="C98" s="8" t="s">
        <v>8</v>
      </c>
      <c r="D98" s="8" t="s">
        <v>8</v>
      </c>
      <c r="E98" s="8"/>
      <c r="F98" s="8"/>
      <c r="G98" s="8"/>
      <c r="H98" s="8"/>
      <c r="I98" s="8"/>
      <c r="J98" s="66">
        <f>J99+J100</f>
        <v>1565789.48</v>
      </c>
      <c r="K98" s="66">
        <v>1350000</v>
      </c>
      <c r="L98" s="66">
        <v>0</v>
      </c>
      <c r="M98" s="66">
        <v>1350000</v>
      </c>
      <c r="N98" s="66">
        <v>0</v>
      </c>
      <c r="O98" s="66">
        <v>1350000</v>
      </c>
      <c r="P98" s="66">
        <v>0</v>
      </c>
      <c r="Q98" s="66">
        <f>Q99+Q100</f>
        <v>1565789.48</v>
      </c>
    </row>
    <row r="99" spans="1:17" ht="38.25" outlineLevel="3" x14ac:dyDescent="0.25">
      <c r="A99" s="27" t="s">
        <v>155</v>
      </c>
      <c r="B99" s="8" t="s">
        <v>226</v>
      </c>
      <c r="C99" s="8" t="s">
        <v>14</v>
      </c>
      <c r="D99" s="8" t="s">
        <v>8</v>
      </c>
      <c r="E99" s="8"/>
      <c r="F99" s="8"/>
      <c r="G99" s="8"/>
      <c r="H99" s="8"/>
      <c r="I99" s="8"/>
      <c r="J99" s="66">
        <v>1550000</v>
      </c>
      <c r="K99" s="66">
        <v>1350000</v>
      </c>
      <c r="L99" s="66">
        <v>0</v>
      </c>
      <c r="M99" s="66">
        <v>1350000</v>
      </c>
      <c r="N99" s="66">
        <v>0</v>
      </c>
      <c r="O99" s="66">
        <v>1350000</v>
      </c>
      <c r="P99" s="66">
        <v>0</v>
      </c>
      <c r="Q99" s="66">
        <v>1550000</v>
      </c>
    </row>
    <row r="100" spans="1:17" ht="42.75" customHeight="1" outlineLevel="3" x14ac:dyDescent="0.25">
      <c r="A100" s="27" t="s">
        <v>251</v>
      </c>
      <c r="B100" s="8" t="s">
        <v>227</v>
      </c>
      <c r="C100" s="8" t="s">
        <v>14</v>
      </c>
      <c r="D100" s="8"/>
      <c r="E100" s="8"/>
      <c r="F100" s="8"/>
      <c r="G100" s="8"/>
      <c r="H100" s="8"/>
      <c r="I100" s="8"/>
      <c r="J100" s="66">
        <v>15789.48</v>
      </c>
      <c r="K100" s="66"/>
      <c r="L100" s="66"/>
      <c r="M100" s="66"/>
      <c r="N100" s="66"/>
      <c r="O100" s="66"/>
      <c r="P100" s="66"/>
      <c r="Q100" s="66">
        <v>15789.48</v>
      </c>
    </row>
    <row r="101" spans="1:17" ht="28.5" customHeight="1" outlineLevel="1" x14ac:dyDescent="0.25">
      <c r="A101" s="31" t="s">
        <v>99</v>
      </c>
      <c r="B101" s="32" t="s">
        <v>100</v>
      </c>
      <c r="C101" s="32" t="s">
        <v>8</v>
      </c>
      <c r="D101" s="32" t="s">
        <v>8</v>
      </c>
      <c r="E101" s="32"/>
      <c r="F101" s="32"/>
      <c r="G101" s="32"/>
      <c r="H101" s="32"/>
      <c r="I101" s="32"/>
      <c r="J101" s="59">
        <f>J102+J103</f>
        <v>195556.8</v>
      </c>
      <c r="K101" s="60">
        <v>3254491.58</v>
      </c>
      <c r="L101" s="60">
        <v>0</v>
      </c>
      <c r="M101" s="60">
        <v>3254491.58</v>
      </c>
      <c r="N101" s="60">
        <v>0</v>
      </c>
      <c r="O101" s="60">
        <v>3254491.58</v>
      </c>
      <c r="P101" s="60">
        <v>0</v>
      </c>
      <c r="Q101" s="59">
        <f>Q102+Q103</f>
        <v>195556.8</v>
      </c>
    </row>
    <row r="102" spans="1:17" ht="51" outlineLevel="3" x14ac:dyDescent="0.25">
      <c r="A102" s="27" t="s">
        <v>228</v>
      </c>
      <c r="B102" s="8" t="s">
        <v>101</v>
      </c>
      <c r="C102" s="8" t="s">
        <v>14</v>
      </c>
      <c r="D102" s="8" t="s">
        <v>8</v>
      </c>
      <c r="E102" s="8"/>
      <c r="F102" s="8"/>
      <c r="G102" s="8"/>
      <c r="H102" s="8"/>
      <c r="I102" s="8"/>
      <c r="J102" s="66">
        <v>0</v>
      </c>
      <c r="K102" s="66">
        <v>3091767</v>
      </c>
      <c r="L102" s="66">
        <v>0</v>
      </c>
      <c r="M102" s="66">
        <v>3091767</v>
      </c>
      <c r="N102" s="66">
        <v>0</v>
      </c>
      <c r="O102" s="66">
        <v>3091767</v>
      </c>
      <c r="P102" s="66">
        <v>0</v>
      </c>
      <c r="Q102" s="66">
        <v>0</v>
      </c>
    </row>
    <row r="103" spans="1:17" ht="51" outlineLevel="3" x14ac:dyDescent="0.25">
      <c r="A103" s="27" t="s">
        <v>243</v>
      </c>
      <c r="B103" s="8" t="s">
        <v>102</v>
      </c>
      <c r="C103" s="8" t="s">
        <v>14</v>
      </c>
      <c r="D103" s="8" t="s">
        <v>8</v>
      </c>
      <c r="E103" s="8"/>
      <c r="F103" s="8"/>
      <c r="G103" s="8"/>
      <c r="H103" s="8"/>
      <c r="I103" s="8"/>
      <c r="J103" s="66">
        <v>195556.8</v>
      </c>
      <c r="K103" s="66">
        <v>162724.57999999999</v>
      </c>
      <c r="L103" s="66">
        <v>0</v>
      </c>
      <c r="M103" s="66">
        <v>162724.57999999999</v>
      </c>
      <c r="N103" s="66">
        <v>0</v>
      </c>
      <c r="O103" s="66">
        <v>162724.57999999999</v>
      </c>
      <c r="P103" s="66">
        <v>0</v>
      </c>
      <c r="Q103" s="66">
        <v>195556.8</v>
      </c>
    </row>
    <row r="104" spans="1:17" ht="38.25" x14ac:dyDescent="0.25">
      <c r="A104" s="31" t="s">
        <v>103</v>
      </c>
      <c r="B104" s="32" t="s">
        <v>104</v>
      </c>
      <c r="C104" s="32" t="s">
        <v>8</v>
      </c>
      <c r="D104" s="32" t="s">
        <v>8</v>
      </c>
      <c r="E104" s="32"/>
      <c r="F104" s="32"/>
      <c r="G104" s="32"/>
      <c r="H104" s="32"/>
      <c r="I104" s="32"/>
      <c r="J104" s="59">
        <f>J105+J110</f>
        <v>700000</v>
      </c>
      <c r="K104" s="60">
        <v>700000</v>
      </c>
      <c r="L104" s="60">
        <v>0</v>
      </c>
      <c r="M104" s="60">
        <v>700000</v>
      </c>
      <c r="N104" s="60">
        <v>0</v>
      </c>
      <c r="O104" s="60">
        <v>700000</v>
      </c>
      <c r="P104" s="60">
        <v>0</v>
      </c>
      <c r="Q104" s="59">
        <f>Q105+Q110</f>
        <v>700000</v>
      </c>
    </row>
    <row r="105" spans="1:17" ht="38.25" outlineLevel="1" x14ac:dyDescent="0.25">
      <c r="A105" s="31" t="s">
        <v>105</v>
      </c>
      <c r="B105" s="32" t="s">
        <v>106</v>
      </c>
      <c r="C105" s="32" t="s">
        <v>8</v>
      </c>
      <c r="D105" s="32" t="s">
        <v>8</v>
      </c>
      <c r="E105" s="32"/>
      <c r="F105" s="32"/>
      <c r="G105" s="32"/>
      <c r="H105" s="32"/>
      <c r="I105" s="32"/>
      <c r="J105" s="59">
        <f>J106</f>
        <v>450000</v>
      </c>
      <c r="K105" s="60">
        <v>350000</v>
      </c>
      <c r="L105" s="60">
        <v>0</v>
      </c>
      <c r="M105" s="60">
        <v>350000</v>
      </c>
      <c r="N105" s="60">
        <v>0</v>
      </c>
      <c r="O105" s="60">
        <v>350000</v>
      </c>
      <c r="P105" s="60">
        <v>0</v>
      </c>
      <c r="Q105" s="59">
        <f>Q106</f>
        <v>450000</v>
      </c>
    </row>
    <row r="106" spans="1:17" ht="25.5" outlineLevel="2" x14ac:dyDescent="0.25">
      <c r="A106" s="27" t="s">
        <v>107</v>
      </c>
      <c r="B106" s="8" t="s">
        <v>108</v>
      </c>
      <c r="C106" s="8" t="s">
        <v>8</v>
      </c>
      <c r="D106" s="8" t="s">
        <v>8</v>
      </c>
      <c r="E106" s="8"/>
      <c r="F106" s="8"/>
      <c r="G106" s="8"/>
      <c r="H106" s="8"/>
      <c r="I106" s="8"/>
      <c r="J106" s="60">
        <f>J107+J108+J109</f>
        <v>450000</v>
      </c>
      <c r="K106" s="60">
        <v>350000</v>
      </c>
      <c r="L106" s="60">
        <v>0</v>
      </c>
      <c r="M106" s="60">
        <v>350000</v>
      </c>
      <c r="N106" s="60">
        <v>0</v>
      </c>
      <c r="O106" s="60">
        <v>350000</v>
      </c>
      <c r="P106" s="60">
        <v>0</v>
      </c>
      <c r="Q106" s="60">
        <f>Q107+Q108+Q109</f>
        <v>450000</v>
      </c>
    </row>
    <row r="107" spans="1:17" ht="38.25" outlineLevel="3" x14ac:dyDescent="0.25">
      <c r="A107" s="27" t="s">
        <v>171</v>
      </c>
      <c r="B107" s="8" t="s">
        <v>170</v>
      </c>
      <c r="C107" s="8" t="s">
        <v>16</v>
      </c>
      <c r="D107" s="8" t="s">
        <v>8</v>
      </c>
      <c r="E107" s="8"/>
      <c r="F107" s="8"/>
      <c r="G107" s="8"/>
      <c r="H107" s="8"/>
      <c r="I107" s="8"/>
      <c r="J107" s="66">
        <v>250000</v>
      </c>
      <c r="K107" s="66">
        <v>250000</v>
      </c>
      <c r="L107" s="66">
        <v>0</v>
      </c>
      <c r="M107" s="66">
        <v>250000</v>
      </c>
      <c r="N107" s="66">
        <v>0</v>
      </c>
      <c r="O107" s="66">
        <v>250000</v>
      </c>
      <c r="P107" s="66">
        <v>0</v>
      </c>
      <c r="Q107" s="66">
        <v>250000</v>
      </c>
    </row>
    <row r="108" spans="1:17" ht="38.25" outlineLevel="3" x14ac:dyDescent="0.25">
      <c r="A108" s="27" t="s">
        <v>172</v>
      </c>
      <c r="B108" s="8" t="s">
        <v>173</v>
      </c>
      <c r="C108" s="8" t="s">
        <v>16</v>
      </c>
      <c r="D108" s="8"/>
      <c r="E108" s="8"/>
      <c r="F108" s="8"/>
      <c r="G108" s="8"/>
      <c r="H108" s="8"/>
      <c r="I108" s="8"/>
      <c r="J108" s="66">
        <v>100000</v>
      </c>
      <c r="K108" s="66"/>
      <c r="L108" s="66"/>
      <c r="M108" s="66"/>
      <c r="N108" s="66"/>
      <c r="O108" s="66"/>
      <c r="P108" s="66"/>
      <c r="Q108" s="66">
        <v>100000</v>
      </c>
    </row>
    <row r="109" spans="1:17" ht="38.25" outlineLevel="3" x14ac:dyDescent="0.25">
      <c r="A109" s="27" t="s">
        <v>156</v>
      </c>
      <c r="B109" s="8" t="s">
        <v>109</v>
      </c>
      <c r="C109" s="8" t="s">
        <v>88</v>
      </c>
      <c r="D109" s="8" t="s">
        <v>8</v>
      </c>
      <c r="E109" s="8"/>
      <c r="F109" s="8"/>
      <c r="G109" s="8"/>
      <c r="H109" s="8"/>
      <c r="I109" s="8"/>
      <c r="J109" s="66">
        <v>100000</v>
      </c>
      <c r="K109" s="66">
        <v>100000</v>
      </c>
      <c r="L109" s="66">
        <v>0</v>
      </c>
      <c r="M109" s="66">
        <v>100000</v>
      </c>
      <c r="N109" s="66">
        <v>0</v>
      </c>
      <c r="O109" s="66">
        <v>100000</v>
      </c>
      <c r="P109" s="66">
        <v>0</v>
      </c>
      <c r="Q109" s="66">
        <v>100000</v>
      </c>
    </row>
    <row r="110" spans="1:17" ht="25.5" outlineLevel="1" x14ac:dyDescent="0.25">
      <c r="A110" s="31" t="s">
        <v>110</v>
      </c>
      <c r="B110" s="32" t="s">
        <v>111</v>
      </c>
      <c r="C110" s="32" t="s">
        <v>8</v>
      </c>
      <c r="D110" s="32" t="s">
        <v>8</v>
      </c>
      <c r="E110" s="32"/>
      <c r="F110" s="32"/>
      <c r="G110" s="32"/>
      <c r="H110" s="32"/>
      <c r="I110" s="32"/>
      <c r="J110" s="59">
        <f>J111</f>
        <v>250000</v>
      </c>
      <c r="K110" s="60">
        <v>250000</v>
      </c>
      <c r="L110" s="60">
        <v>0</v>
      </c>
      <c r="M110" s="60">
        <v>250000</v>
      </c>
      <c r="N110" s="60">
        <v>0</v>
      </c>
      <c r="O110" s="60">
        <v>250000</v>
      </c>
      <c r="P110" s="60">
        <v>0</v>
      </c>
      <c r="Q110" s="59">
        <f>Q111</f>
        <v>250000</v>
      </c>
    </row>
    <row r="111" spans="1:17" ht="25.5" outlineLevel="2" x14ac:dyDescent="0.25">
      <c r="A111" s="27" t="s">
        <v>112</v>
      </c>
      <c r="B111" s="8" t="s">
        <v>113</v>
      </c>
      <c r="C111" s="8" t="s">
        <v>8</v>
      </c>
      <c r="D111" s="8" t="s">
        <v>8</v>
      </c>
      <c r="E111" s="8"/>
      <c r="F111" s="8"/>
      <c r="G111" s="8"/>
      <c r="H111" s="8"/>
      <c r="I111" s="8"/>
      <c r="J111" s="66">
        <f>J112</f>
        <v>250000</v>
      </c>
      <c r="K111" s="66">
        <v>250000</v>
      </c>
      <c r="L111" s="66">
        <v>0</v>
      </c>
      <c r="M111" s="66">
        <v>250000</v>
      </c>
      <c r="N111" s="66">
        <v>0</v>
      </c>
      <c r="O111" s="66">
        <v>250000</v>
      </c>
      <c r="P111" s="66">
        <v>0</v>
      </c>
      <c r="Q111" s="66">
        <f>Q112</f>
        <v>250000</v>
      </c>
    </row>
    <row r="112" spans="1:17" ht="51" outlineLevel="3" x14ac:dyDescent="0.25">
      <c r="A112" s="27" t="s">
        <v>157</v>
      </c>
      <c r="B112" s="8" t="s">
        <v>208</v>
      </c>
      <c r="C112" s="8" t="s">
        <v>14</v>
      </c>
      <c r="D112" s="8" t="s">
        <v>8</v>
      </c>
      <c r="E112" s="8"/>
      <c r="F112" s="8"/>
      <c r="G112" s="8"/>
      <c r="H112" s="8"/>
      <c r="I112" s="8"/>
      <c r="J112" s="66">
        <v>250000</v>
      </c>
      <c r="K112" s="66">
        <v>250000</v>
      </c>
      <c r="L112" s="66">
        <v>0</v>
      </c>
      <c r="M112" s="66">
        <v>250000</v>
      </c>
      <c r="N112" s="66">
        <v>0</v>
      </c>
      <c r="O112" s="66">
        <v>250000</v>
      </c>
      <c r="P112" s="66">
        <v>0</v>
      </c>
      <c r="Q112" s="66">
        <v>250000</v>
      </c>
    </row>
    <row r="113" spans="1:17" outlineLevel="3" x14ac:dyDescent="0.25">
      <c r="A113" s="31" t="s">
        <v>162</v>
      </c>
      <c r="B113" s="32" t="s">
        <v>163</v>
      </c>
      <c r="C113" s="32" t="s">
        <v>8</v>
      </c>
      <c r="D113" s="32" t="s">
        <v>8</v>
      </c>
      <c r="E113" s="32"/>
      <c r="F113" s="32"/>
      <c r="G113" s="32"/>
      <c r="H113" s="32"/>
      <c r="I113" s="32"/>
      <c r="J113" s="59">
        <f>J114</f>
        <v>5600228.7699999996</v>
      </c>
      <c r="K113" s="60"/>
      <c r="L113" s="60"/>
      <c r="M113" s="60"/>
      <c r="N113" s="60"/>
      <c r="O113" s="60"/>
      <c r="P113" s="60"/>
      <c r="Q113" s="59">
        <f>Q114</f>
        <v>5600228.7699999996</v>
      </c>
    </row>
    <row r="114" spans="1:17" ht="25.5" outlineLevel="3" x14ac:dyDescent="0.25">
      <c r="A114" s="31" t="s">
        <v>164</v>
      </c>
      <c r="B114" s="32" t="s">
        <v>165</v>
      </c>
      <c r="C114" s="32" t="s">
        <v>8</v>
      </c>
      <c r="D114" s="32" t="s">
        <v>8</v>
      </c>
      <c r="E114" s="32"/>
      <c r="F114" s="32"/>
      <c r="G114" s="32"/>
      <c r="H114" s="32"/>
      <c r="I114" s="32"/>
      <c r="J114" s="59">
        <f>J115</f>
        <v>5600228.7699999996</v>
      </c>
      <c r="K114" s="60"/>
      <c r="L114" s="60"/>
      <c r="M114" s="60"/>
      <c r="N114" s="60"/>
      <c r="O114" s="60"/>
      <c r="P114" s="60"/>
      <c r="Q114" s="59">
        <f>Q115</f>
        <v>5600228.7699999996</v>
      </c>
    </row>
    <row r="115" spans="1:17" ht="14.25" customHeight="1" outlineLevel="3" x14ac:dyDescent="0.25">
      <c r="A115" s="27" t="s">
        <v>55</v>
      </c>
      <c r="B115" s="8" t="s">
        <v>166</v>
      </c>
      <c r="C115" s="8" t="s">
        <v>8</v>
      </c>
      <c r="D115" s="8" t="s">
        <v>8</v>
      </c>
      <c r="E115" s="8"/>
      <c r="F115" s="8"/>
      <c r="G115" s="8"/>
      <c r="H115" s="8"/>
      <c r="I115" s="8"/>
      <c r="J115" s="66">
        <f>J116+J117</f>
        <v>5600228.7699999996</v>
      </c>
      <c r="K115" s="60"/>
      <c r="L115" s="60"/>
      <c r="M115" s="60"/>
      <c r="N115" s="60"/>
      <c r="O115" s="60"/>
      <c r="P115" s="60"/>
      <c r="Q115" s="66">
        <f>Q116+Q117</f>
        <v>5600228.7699999996</v>
      </c>
    </row>
    <row r="116" spans="1:17" ht="38.25" outlineLevel="3" x14ac:dyDescent="0.25">
      <c r="A116" s="29" t="s">
        <v>194</v>
      </c>
      <c r="B116" s="30" t="s">
        <v>195</v>
      </c>
      <c r="C116" s="30" t="s">
        <v>16</v>
      </c>
      <c r="D116" s="30"/>
      <c r="E116" s="30"/>
      <c r="F116" s="30"/>
      <c r="G116" s="30"/>
      <c r="H116" s="30"/>
      <c r="I116" s="30"/>
      <c r="J116" s="66">
        <v>3360137.22</v>
      </c>
      <c r="K116" s="60"/>
      <c r="L116" s="60"/>
      <c r="M116" s="60"/>
      <c r="N116" s="60"/>
      <c r="O116" s="60"/>
      <c r="P116" s="60"/>
      <c r="Q116" s="66">
        <v>3360137.22</v>
      </c>
    </row>
    <row r="117" spans="1:17" ht="42" customHeight="1" outlineLevel="3" x14ac:dyDescent="0.25">
      <c r="A117" s="27" t="s">
        <v>167</v>
      </c>
      <c r="B117" s="8" t="s">
        <v>220</v>
      </c>
      <c r="C117" s="8" t="s">
        <v>14</v>
      </c>
      <c r="D117" s="8" t="s">
        <v>8</v>
      </c>
      <c r="E117" s="8"/>
      <c r="F117" s="8"/>
      <c r="G117" s="8"/>
      <c r="H117" s="8"/>
      <c r="I117" s="8"/>
      <c r="J117" s="66">
        <v>2240091.5499999998</v>
      </c>
      <c r="K117" s="60"/>
      <c r="L117" s="60"/>
      <c r="M117" s="60"/>
      <c r="N117" s="60"/>
      <c r="O117" s="60"/>
      <c r="P117" s="60"/>
      <c r="Q117" s="66">
        <v>2240091.5499999998</v>
      </c>
    </row>
    <row r="118" spans="1:17" ht="25.5" x14ac:dyDescent="0.25">
      <c r="A118" s="31" t="s">
        <v>114</v>
      </c>
      <c r="B118" s="32" t="s">
        <v>115</v>
      </c>
      <c r="C118" s="32" t="s">
        <v>8</v>
      </c>
      <c r="D118" s="32" t="s">
        <v>8</v>
      </c>
      <c r="E118" s="32"/>
      <c r="F118" s="32"/>
      <c r="G118" s="32"/>
      <c r="H118" s="32"/>
      <c r="I118" s="32"/>
      <c r="J118" s="59">
        <f>J119+J122</f>
        <v>470000</v>
      </c>
      <c r="K118" s="60">
        <v>424820</v>
      </c>
      <c r="L118" s="60">
        <v>0</v>
      </c>
      <c r="M118" s="60">
        <v>424820</v>
      </c>
      <c r="N118" s="60">
        <v>0</v>
      </c>
      <c r="O118" s="60">
        <v>424820</v>
      </c>
      <c r="P118" s="60">
        <v>0</v>
      </c>
      <c r="Q118" s="59">
        <f>Q119+Q122</f>
        <v>470000</v>
      </c>
    </row>
    <row r="119" spans="1:17" outlineLevel="1" x14ac:dyDescent="0.25">
      <c r="A119" s="31" t="s">
        <v>116</v>
      </c>
      <c r="B119" s="32" t="s">
        <v>117</v>
      </c>
      <c r="C119" s="32" t="s">
        <v>8</v>
      </c>
      <c r="D119" s="32" t="s">
        <v>8</v>
      </c>
      <c r="E119" s="32"/>
      <c r="F119" s="32"/>
      <c r="G119" s="32"/>
      <c r="H119" s="32"/>
      <c r="I119" s="32"/>
      <c r="J119" s="59">
        <f>J120</f>
        <v>400000</v>
      </c>
      <c r="K119" s="60">
        <v>354820</v>
      </c>
      <c r="L119" s="60">
        <v>0</v>
      </c>
      <c r="M119" s="60">
        <v>354820</v>
      </c>
      <c r="N119" s="60">
        <v>0</v>
      </c>
      <c r="O119" s="60">
        <v>354820</v>
      </c>
      <c r="P119" s="60">
        <v>0</v>
      </c>
      <c r="Q119" s="59">
        <f>Q120</f>
        <v>400000</v>
      </c>
    </row>
    <row r="120" spans="1:17" ht="15.75" customHeight="1" outlineLevel="2" x14ac:dyDescent="0.25">
      <c r="A120" s="27" t="s">
        <v>118</v>
      </c>
      <c r="B120" s="8" t="s">
        <v>119</v>
      </c>
      <c r="C120" s="8" t="s">
        <v>8</v>
      </c>
      <c r="D120" s="8" t="s">
        <v>8</v>
      </c>
      <c r="E120" s="8"/>
      <c r="F120" s="8"/>
      <c r="G120" s="8"/>
      <c r="H120" s="8"/>
      <c r="I120" s="8"/>
      <c r="J120" s="66">
        <f>J121</f>
        <v>400000</v>
      </c>
      <c r="K120" s="60">
        <v>354820</v>
      </c>
      <c r="L120" s="60">
        <v>0</v>
      </c>
      <c r="M120" s="60">
        <v>354820</v>
      </c>
      <c r="N120" s="60">
        <v>0</v>
      </c>
      <c r="O120" s="60">
        <v>354820</v>
      </c>
      <c r="P120" s="60">
        <v>0</v>
      </c>
      <c r="Q120" s="66">
        <f>Q121</f>
        <v>400000</v>
      </c>
    </row>
    <row r="121" spans="1:17" ht="29.25" customHeight="1" outlineLevel="3" x14ac:dyDescent="0.25">
      <c r="A121" s="27" t="s">
        <v>158</v>
      </c>
      <c r="B121" s="8" t="s">
        <v>120</v>
      </c>
      <c r="C121" s="8" t="s">
        <v>121</v>
      </c>
      <c r="D121" s="8" t="s">
        <v>8</v>
      </c>
      <c r="E121" s="8"/>
      <c r="F121" s="8"/>
      <c r="G121" s="8"/>
      <c r="H121" s="8"/>
      <c r="I121" s="8"/>
      <c r="J121" s="66">
        <v>400000</v>
      </c>
      <c r="K121" s="60">
        <v>354820</v>
      </c>
      <c r="L121" s="60">
        <v>0</v>
      </c>
      <c r="M121" s="60">
        <v>354820</v>
      </c>
      <c r="N121" s="60">
        <v>0</v>
      </c>
      <c r="O121" s="60">
        <v>354820</v>
      </c>
      <c r="P121" s="60">
        <v>0</v>
      </c>
      <c r="Q121" s="66">
        <v>400000</v>
      </c>
    </row>
    <row r="122" spans="1:17" ht="20.25" customHeight="1" outlineLevel="1" x14ac:dyDescent="0.25">
      <c r="A122" s="31" t="s">
        <v>244</v>
      </c>
      <c r="B122" s="32" t="s">
        <v>122</v>
      </c>
      <c r="C122" s="32" t="s">
        <v>8</v>
      </c>
      <c r="D122" s="32" t="s">
        <v>8</v>
      </c>
      <c r="E122" s="32"/>
      <c r="F122" s="32"/>
      <c r="G122" s="32"/>
      <c r="H122" s="32"/>
      <c r="I122" s="32"/>
      <c r="J122" s="59">
        <f>J123</f>
        <v>70000</v>
      </c>
      <c r="K122" s="60">
        <v>70000</v>
      </c>
      <c r="L122" s="60">
        <v>0</v>
      </c>
      <c r="M122" s="60">
        <v>70000</v>
      </c>
      <c r="N122" s="60">
        <v>0</v>
      </c>
      <c r="O122" s="60">
        <v>70000</v>
      </c>
      <c r="P122" s="60">
        <v>0</v>
      </c>
      <c r="Q122" s="59">
        <f>Q123</f>
        <v>70000</v>
      </c>
    </row>
    <row r="123" spans="1:17" outlineLevel="2" x14ac:dyDescent="0.25">
      <c r="A123" s="27" t="s">
        <v>123</v>
      </c>
      <c r="B123" s="8" t="s">
        <v>124</v>
      </c>
      <c r="C123" s="8" t="s">
        <v>8</v>
      </c>
      <c r="D123" s="8" t="s">
        <v>8</v>
      </c>
      <c r="E123" s="8"/>
      <c r="F123" s="8"/>
      <c r="G123" s="8"/>
      <c r="H123" s="8"/>
      <c r="I123" s="8"/>
      <c r="J123" s="66">
        <f>J124</f>
        <v>70000</v>
      </c>
      <c r="K123" s="60">
        <v>70000</v>
      </c>
      <c r="L123" s="60">
        <v>0</v>
      </c>
      <c r="M123" s="60">
        <v>70000</v>
      </c>
      <c r="N123" s="60">
        <v>0</v>
      </c>
      <c r="O123" s="60">
        <v>70000</v>
      </c>
      <c r="P123" s="60">
        <v>0</v>
      </c>
      <c r="Q123" s="66">
        <f>Q124</f>
        <v>70000</v>
      </c>
    </row>
    <row r="124" spans="1:17" ht="38.25" outlineLevel="3" x14ac:dyDescent="0.25">
      <c r="A124" s="27" t="s">
        <v>159</v>
      </c>
      <c r="B124" s="8" t="s">
        <v>125</v>
      </c>
      <c r="C124" s="8" t="s">
        <v>126</v>
      </c>
      <c r="D124" s="8" t="s">
        <v>8</v>
      </c>
      <c r="E124" s="8"/>
      <c r="F124" s="8"/>
      <c r="G124" s="8"/>
      <c r="H124" s="8"/>
      <c r="I124" s="8"/>
      <c r="J124" s="66">
        <v>70000</v>
      </c>
      <c r="K124" s="60">
        <v>70000</v>
      </c>
      <c r="L124" s="60">
        <v>0</v>
      </c>
      <c r="M124" s="60">
        <v>70000</v>
      </c>
      <c r="N124" s="60">
        <v>0</v>
      </c>
      <c r="O124" s="60">
        <v>70000</v>
      </c>
      <c r="P124" s="60">
        <v>0</v>
      </c>
      <c r="Q124" s="66">
        <v>70000</v>
      </c>
    </row>
    <row r="125" spans="1:17" ht="25.5" x14ac:dyDescent="0.25">
      <c r="A125" s="31" t="s">
        <v>127</v>
      </c>
      <c r="B125" s="32" t="s">
        <v>128</v>
      </c>
      <c r="C125" s="32" t="s">
        <v>8</v>
      </c>
      <c r="D125" s="32" t="s">
        <v>8</v>
      </c>
      <c r="E125" s="32"/>
      <c r="F125" s="32"/>
      <c r="G125" s="32"/>
      <c r="H125" s="32"/>
      <c r="I125" s="32"/>
      <c r="J125" s="59">
        <f>J126</f>
        <v>234000</v>
      </c>
      <c r="K125" s="60">
        <v>230356</v>
      </c>
      <c r="L125" s="60">
        <v>0</v>
      </c>
      <c r="M125" s="60">
        <v>230356</v>
      </c>
      <c r="N125" s="60">
        <v>0</v>
      </c>
      <c r="O125" s="60">
        <v>230356</v>
      </c>
      <c r="P125" s="60">
        <v>0</v>
      </c>
      <c r="Q125" s="59">
        <f>Q126</f>
        <v>234000</v>
      </c>
    </row>
    <row r="126" spans="1:17" ht="25.5" outlineLevel="1" x14ac:dyDescent="0.25">
      <c r="A126" s="31" t="s">
        <v>129</v>
      </c>
      <c r="B126" s="32" t="s">
        <v>130</v>
      </c>
      <c r="C126" s="32" t="s">
        <v>8</v>
      </c>
      <c r="D126" s="32" t="s">
        <v>8</v>
      </c>
      <c r="E126" s="32"/>
      <c r="F126" s="32"/>
      <c r="G126" s="32"/>
      <c r="H126" s="32"/>
      <c r="I126" s="32"/>
      <c r="J126" s="59">
        <f>J127</f>
        <v>234000</v>
      </c>
      <c r="K126" s="60">
        <v>230356</v>
      </c>
      <c r="L126" s="60">
        <v>0</v>
      </c>
      <c r="M126" s="60">
        <v>230356</v>
      </c>
      <c r="N126" s="60">
        <v>0</v>
      </c>
      <c r="O126" s="60">
        <v>230356</v>
      </c>
      <c r="P126" s="60">
        <v>0</v>
      </c>
      <c r="Q126" s="59">
        <f>Q127</f>
        <v>234000</v>
      </c>
    </row>
    <row r="127" spans="1:17" ht="63.75" outlineLevel="3" x14ac:dyDescent="0.25">
      <c r="A127" s="27" t="s">
        <v>160</v>
      </c>
      <c r="B127" s="8" t="s">
        <v>131</v>
      </c>
      <c r="C127" s="8" t="s">
        <v>132</v>
      </c>
      <c r="D127" s="8" t="s">
        <v>8</v>
      </c>
      <c r="E127" s="8"/>
      <c r="F127" s="8"/>
      <c r="G127" s="8"/>
      <c r="H127" s="8"/>
      <c r="I127" s="8"/>
      <c r="J127" s="66">
        <v>234000</v>
      </c>
      <c r="K127" s="66">
        <v>230356</v>
      </c>
      <c r="L127" s="66">
        <v>0</v>
      </c>
      <c r="M127" s="66">
        <v>230356</v>
      </c>
      <c r="N127" s="66">
        <v>0</v>
      </c>
      <c r="O127" s="66">
        <v>230356</v>
      </c>
      <c r="P127" s="66">
        <v>0</v>
      </c>
      <c r="Q127" s="66">
        <v>234000</v>
      </c>
    </row>
    <row r="128" spans="1:17" ht="25.5" x14ac:dyDescent="0.25">
      <c r="A128" s="31" t="s">
        <v>133</v>
      </c>
      <c r="B128" s="32" t="s">
        <v>134</v>
      </c>
      <c r="C128" s="32" t="s">
        <v>8</v>
      </c>
      <c r="D128" s="32" t="s">
        <v>8</v>
      </c>
      <c r="E128" s="32"/>
      <c r="F128" s="32"/>
      <c r="G128" s="32"/>
      <c r="H128" s="32"/>
      <c r="I128" s="32"/>
      <c r="J128" s="59">
        <f>J129</f>
        <v>800000</v>
      </c>
      <c r="K128" s="60">
        <v>818744</v>
      </c>
      <c r="L128" s="60">
        <v>0</v>
      </c>
      <c r="M128" s="60">
        <v>818744</v>
      </c>
      <c r="N128" s="60">
        <v>0</v>
      </c>
      <c r="O128" s="60">
        <v>818744</v>
      </c>
      <c r="P128" s="60">
        <v>0</v>
      </c>
      <c r="Q128" s="59">
        <f>Q129</f>
        <v>300000</v>
      </c>
    </row>
    <row r="129" spans="1:17" ht="25.5" outlineLevel="1" x14ac:dyDescent="0.25">
      <c r="A129" s="31" t="s">
        <v>135</v>
      </c>
      <c r="B129" s="32" t="s">
        <v>136</v>
      </c>
      <c r="C129" s="32" t="s">
        <v>8</v>
      </c>
      <c r="D129" s="32" t="s">
        <v>8</v>
      </c>
      <c r="E129" s="32"/>
      <c r="F129" s="32"/>
      <c r="G129" s="32"/>
      <c r="H129" s="32"/>
      <c r="I129" s="32"/>
      <c r="J129" s="59">
        <f>J130+J131+J132+J133</f>
        <v>800000</v>
      </c>
      <c r="K129" s="59">
        <f t="shared" ref="K129:Q129" si="0">K130+K131+K132+K133</f>
        <v>374294</v>
      </c>
      <c r="L129" s="59">
        <f t="shared" si="0"/>
        <v>0</v>
      </c>
      <c r="M129" s="59">
        <f t="shared" si="0"/>
        <v>374294</v>
      </c>
      <c r="N129" s="59">
        <f t="shared" si="0"/>
        <v>0</v>
      </c>
      <c r="O129" s="59">
        <f t="shared" si="0"/>
        <v>374294</v>
      </c>
      <c r="P129" s="59">
        <f t="shared" si="0"/>
        <v>0</v>
      </c>
      <c r="Q129" s="59">
        <f t="shared" si="0"/>
        <v>300000</v>
      </c>
    </row>
    <row r="130" spans="1:17" ht="42" customHeight="1" outlineLevel="1" x14ac:dyDescent="0.25">
      <c r="A130" s="29" t="s">
        <v>174</v>
      </c>
      <c r="B130" s="30" t="s">
        <v>175</v>
      </c>
      <c r="C130" s="30" t="s">
        <v>16</v>
      </c>
      <c r="D130" s="30"/>
      <c r="E130" s="30"/>
      <c r="F130" s="30"/>
      <c r="G130" s="30"/>
      <c r="H130" s="30"/>
      <c r="I130" s="30"/>
      <c r="J130" s="66">
        <v>500000</v>
      </c>
      <c r="K130" s="66"/>
      <c r="L130" s="66"/>
      <c r="M130" s="66"/>
      <c r="N130" s="66"/>
      <c r="O130" s="66"/>
      <c r="P130" s="66"/>
      <c r="Q130" s="66">
        <v>0</v>
      </c>
    </row>
    <row r="131" spans="1:17" ht="12" hidden="1" customHeight="1" outlineLevel="3" x14ac:dyDescent="0.25">
      <c r="A131" s="27"/>
      <c r="B131" s="8"/>
      <c r="C131" s="8"/>
      <c r="D131" s="8"/>
      <c r="E131" s="8"/>
      <c r="F131" s="8"/>
      <c r="G131" s="8"/>
      <c r="H131" s="8"/>
      <c r="I131" s="8"/>
      <c r="J131" s="66"/>
      <c r="K131" s="66"/>
      <c r="L131" s="66"/>
      <c r="M131" s="66"/>
      <c r="N131" s="66"/>
      <c r="O131" s="66"/>
      <c r="P131" s="66"/>
      <c r="Q131" s="66"/>
    </row>
    <row r="132" spans="1:17" ht="51" outlineLevel="3" x14ac:dyDescent="0.25">
      <c r="A132" s="27" t="s">
        <v>197</v>
      </c>
      <c r="B132" s="8" t="s">
        <v>196</v>
      </c>
      <c r="C132" s="8" t="s">
        <v>88</v>
      </c>
      <c r="D132" s="8" t="s">
        <v>8</v>
      </c>
      <c r="E132" s="8"/>
      <c r="F132" s="8"/>
      <c r="G132" s="8"/>
      <c r="H132" s="8"/>
      <c r="I132" s="8"/>
      <c r="J132" s="66">
        <v>100000</v>
      </c>
      <c r="K132" s="66">
        <v>117000</v>
      </c>
      <c r="L132" s="66">
        <v>0</v>
      </c>
      <c r="M132" s="66">
        <v>117000</v>
      </c>
      <c r="N132" s="66">
        <v>0</v>
      </c>
      <c r="O132" s="66">
        <v>117000</v>
      </c>
      <c r="P132" s="66">
        <v>0</v>
      </c>
      <c r="Q132" s="66">
        <v>100000</v>
      </c>
    </row>
    <row r="133" spans="1:17" ht="38.25" outlineLevel="3" x14ac:dyDescent="0.25">
      <c r="A133" s="27" t="s">
        <v>161</v>
      </c>
      <c r="B133" s="8" t="s">
        <v>137</v>
      </c>
      <c r="C133" s="8" t="s">
        <v>16</v>
      </c>
      <c r="D133" s="8" t="s">
        <v>8</v>
      </c>
      <c r="E133" s="8"/>
      <c r="F133" s="8"/>
      <c r="G133" s="8"/>
      <c r="H133" s="8"/>
      <c r="I133" s="8"/>
      <c r="J133" s="66">
        <v>200000</v>
      </c>
      <c r="K133" s="66">
        <v>257294</v>
      </c>
      <c r="L133" s="66">
        <v>0</v>
      </c>
      <c r="M133" s="66">
        <v>257294</v>
      </c>
      <c r="N133" s="66">
        <v>0</v>
      </c>
      <c r="O133" s="66">
        <v>257294</v>
      </c>
      <c r="P133" s="66">
        <v>0</v>
      </c>
      <c r="Q133" s="66">
        <v>200000</v>
      </c>
    </row>
    <row r="134" spans="1:17" ht="12.75" customHeight="1" x14ac:dyDescent="0.25">
      <c r="A134" s="75" t="s">
        <v>138</v>
      </c>
      <c r="B134" s="76"/>
      <c r="C134" s="76"/>
      <c r="D134" s="76"/>
      <c r="E134" s="76"/>
      <c r="F134" s="76"/>
      <c r="G134" s="9"/>
      <c r="H134" s="9"/>
      <c r="I134" s="9"/>
      <c r="J134" s="70">
        <f>J128+J125+J118+J113+J104+J93+J84+J77+J57+J46+J39+J20+J15</f>
        <v>43562184.379999995</v>
      </c>
      <c r="K134" s="70">
        <v>52402093.380000003</v>
      </c>
      <c r="L134" s="70">
        <v>0</v>
      </c>
      <c r="M134" s="70">
        <v>52402093.380000003</v>
      </c>
      <c r="N134" s="70">
        <v>0</v>
      </c>
      <c r="O134" s="70">
        <v>52402093.380000003</v>
      </c>
      <c r="P134" s="70">
        <v>0</v>
      </c>
      <c r="Q134" s="70">
        <f>Q128+Q125+Q118+Q113+Q104+Q93+Q84+Q77+Q57+Q46+Q39+Q20+Q15</f>
        <v>42689267.899999999</v>
      </c>
    </row>
    <row r="135" spans="1:17" ht="12.75" customHeight="1" x14ac:dyDescent="0.25">
      <c r="A135" s="10"/>
      <c r="B135" s="10"/>
      <c r="C135" s="10"/>
      <c r="D135" s="10"/>
      <c r="E135" s="10"/>
      <c r="F135" s="10"/>
      <c r="G135" s="11"/>
      <c r="H135" s="11"/>
      <c r="I135" s="11"/>
      <c r="J135" s="61"/>
      <c r="K135" s="61"/>
      <c r="L135" s="61"/>
      <c r="M135" s="61"/>
      <c r="N135" s="61"/>
      <c r="O135" s="61"/>
      <c r="P135" s="61"/>
      <c r="Q135" s="61"/>
    </row>
    <row r="136" spans="1:17" ht="12.75" customHeight="1" x14ac:dyDescent="0.25">
      <c r="A136" s="10"/>
      <c r="B136" s="10"/>
      <c r="C136" s="10"/>
      <c r="D136" s="10"/>
      <c r="E136" s="10"/>
      <c r="F136" s="10"/>
      <c r="G136" s="11"/>
      <c r="H136" s="11"/>
      <c r="I136" s="11"/>
      <c r="J136" s="61"/>
      <c r="K136" s="61"/>
      <c r="L136" s="61"/>
      <c r="M136" s="61"/>
      <c r="N136" s="61"/>
      <c r="O136" s="61"/>
      <c r="P136" s="61"/>
      <c r="Q136" s="61"/>
    </row>
    <row r="137" spans="1:17" ht="12.75" customHeight="1" x14ac:dyDescent="0.25">
      <c r="A137" s="10"/>
      <c r="B137" s="10"/>
      <c r="C137" s="10"/>
      <c r="D137" s="10"/>
      <c r="E137" s="10"/>
      <c r="F137" s="10"/>
      <c r="G137" s="11"/>
      <c r="H137" s="11"/>
      <c r="I137" s="11"/>
      <c r="J137" s="12"/>
      <c r="K137" s="12"/>
      <c r="L137" s="12"/>
      <c r="M137" s="12"/>
      <c r="N137" s="12"/>
      <c r="O137" s="12"/>
      <c r="P137" s="12"/>
      <c r="Q137" s="2"/>
    </row>
    <row r="138" spans="1:17" ht="12.75" customHeight="1" x14ac:dyDescent="0.25">
      <c r="A138" s="10"/>
      <c r="B138" s="10"/>
      <c r="C138" s="10"/>
      <c r="D138" s="10"/>
      <c r="E138" s="10"/>
      <c r="F138" s="10"/>
      <c r="G138" s="11"/>
      <c r="H138" s="11"/>
      <c r="I138" s="11"/>
      <c r="J138" s="12"/>
      <c r="K138" s="12"/>
      <c r="L138" s="12"/>
      <c r="M138" s="12"/>
      <c r="N138" s="12"/>
      <c r="O138" s="12"/>
      <c r="P138" s="12"/>
      <c r="Q138" s="2"/>
    </row>
  </sheetData>
  <mergeCells count="12">
    <mergeCell ref="Q11:Q12"/>
    <mergeCell ref="A7:Q7"/>
    <mergeCell ref="A134:F134"/>
    <mergeCell ref="A9:P9"/>
    <mergeCell ref="C1:J1"/>
    <mergeCell ref="B2:J2"/>
    <mergeCell ref="A3:J3"/>
    <mergeCell ref="B11:B12"/>
    <mergeCell ref="C11:C12"/>
    <mergeCell ref="J11:P12"/>
    <mergeCell ref="A11:A12"/>
    <mergeCell ref="E11:E12"/>
  </mergeCells>
  <pageMargins left="0.59055118110236227" right="0.19685039370078741" top="0.39370078740157483" bottom="0.39370078740157483" header="0.39370078740157483" footer="0.51181102362204722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89CF1D-DC69-4B32-A54C-03061C4896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Столетова Екатерина</dc:creator>
  <cp:lastModifiedBy>Столетова Екатерина</cp:lastModifiedBy>
  <cp:lastPrinted>2022-01-10T09:18:29Z</cp:lastPrinted>
  <dcterms:created xsi:type="dcterms:W3CDTF">2020-10-26T11:33:13Z</dcterms:created>
  <dcterms:modified xsi:type="dcterms:W3CDTF">2022-01-10T09:20:29Z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Пользовательский фильтр(3).xlsx</vt:lpwstr>
  </property>
  <property fmtid="{D5CDD505-2E9C-101B-9397-08002B2CF9AE}" pid="3" name="Название отчета">
    <vt:lpwstr>Пользовательский фильтр(3).xlsx</vt:lpwstr>
  </property>
  <property fmtid="{D5CDD505-2E9C-101B-9397-08002B2CF9AE}" pid="4" name="Версия клиента">
    <vt:lpwstr>20.1.37.10140 (.NET 4.7.2)</vt:lpwstr>
  </property>
  <property fmtid="{D5CDD505-2E9C-101B-9397-08002B2CF9AE}" pid="5" name="Версия базы">
    <vt:lpwstr>20.1.1944.6337540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server\exp</vt:lpwstr>
  </property>
  <property fmtid="{D5CDD505-2E9C-101B-9397-08002B2CF9AE}" pid="8" name="База">
    <vt:lpwstr>budgetks2021_gorod</vt:lpwstr>
  </property>
  <property fmtid="{D5CDD505-2E9C-101B-9397-08002B2CF9AE}" pid="9" name="Пользователь">
    <vt:lpwstr>budg01</vt:lpwstr>
  </property>
  <property fmtid="{D5CDD505-2E9C-101B-9397-08002B2CF9AE}" pid="10" name="Шаблон">
    <vt:lpwstr>SBR_2020_gor</vt:lpwstr>
  </property>
  <property fmtid="{D5CDD505-2E9C-101B-9397-08002B2CF9AE}" pid="11" name="Локальная база">
    <vt:lpwstr>не используется</vt:lpwstr>
  </property>
</Properties>
</file>